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LICITAÇÕES\2022\6. CONCORRÊNCIA\Concorrencia 002.2022. Platibanda\"/>
    </mc:Choice>
  </mc:AlternateContent>
  <xr:revisionPtr revIDLastSave="0" documentId="13_ncr:1_{E016F637-429E-4C40-A38C-255D2AE2C1C8}" xr6:coauthVersionLast="47" xr6:coauthVersionMax="47" xr10:uidLastSave="{00000000-0000-0000-0000-000000000000}"/>
  <bookViews>
    <workbookView xWindow="-120" yWindow="-120" windowWidth="20730" windowHeight="11310" tabRatio="812" xr2:uid="{A8214B41-F7E9-4A75-9B73-0AC80B63E686}"/>
  </bookViews>
  <sheets>
    <sheet name="01. Planilha Orçamentária (ACM)" sheetId="1" r:id="rId1"/>
    <sheet name="02. Memória de Cálculo" sheetId="2" r:id="rId2"/>
    <sheet name="03. Composições" sheetId="6" r:id="rId3"/>
    <sheet name="04. BDI" sheetId="3" r:id="rId4"/>
    <sheet name="05. Cronograma Físico-Financeir" sheetId="10" r:id="rId5"/>
  </sheets>
  <definedNames>
    <definedName name="_xlnm.Print_Area" localSheetId="2">'03. Composições'!$A$1:$I$18</definedName>
    <definedName name="_xlnm.Print_Area" localSheetId="4">'05. Cronograma Físico-Financeir'!$A$1:$H$19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10" l="1"/>
  <c r="B9" i="10"/>
  <c r="B8" i="10"/>
  <c r="C10" i="2" l="1"/>
  <c r="A8" i="2"/>
  <c r="H27" i="3" l="1"/>
  <c r="H20" i="3"/>
  <c r="H16" i="3"/>
  <c r="H12" i="3"/>
  <c r="B7" i="2"/>
  <c r="A81" i="2"/>
  <c r="A73" i="2"/>
  <c r="A65" i="2"/>
  <c r="A57" i="2"/>
  <c r="A49" i="2"/>
  <c r="A41" i="2"/>
  <c r="A40" i="2"/>
  <c r="A32" i="2"/>
  <c r="A24" i="2"/>
  <c r="A16" i="2"/>
  <c r="A7" i="2"/>
  <c r="M14" i="1" l="1"/>
</calcChain>
</file>

<file path=xl/sharedStrings.xml><?xml version="1.0" encoding="utf-8"?>
<sst xmlns="http://schemas.openxmlformats.org/spreadsheetml/2006/main" count="282" uniqueCount="131">
  <si>
    <t>ITEM</t>
  </si>
  <si>
    <t>FONTE</t>
  </si>
  <si>
    <t>CÓDIGO</t>
  </si>
  <si>
    <t xml:space="preserve">DESCRIÇÃO </t>
  </si>
  <si>
    <t>UNIDADE</t>
  </si>
  <si>
    <t>QUANTIDADE</t>
  </si>
  <si>
    <t>PREÇO UNITÁRIO COM BDI (R$)</t>
  </si>
  <si>
    <t>PREÇO TOTAL (R$)</t>
  </si>
  <si>
    <t>M²</t>
  </si>
  <si>
    <t>SINAPI</t>
  </si>
  <si>
    <t>1.1.</t>
  </si>
  <si>
    <t>MONTAGEM E DESMONTAGEM DE ANDAIME TUBULAR TIPO TORRE (EXCLUSIVE ANDAIME E LIMPEZA). AF_11/2017</t>
  </si>
  <si>
    <t>M</t>
  </si>
  <si>
    <t>SINAPI-I</t>
  </si>
  <si>
    <t>M x MÊS</t>
  </si>
  <si>
    <t>LOCACAO DE ANDAIME METALICO TUBULAR DE ENCAIXE, TIPO DE TORRE, COM LARGURADE 1 ATE 1,5 M E ALTURA DE *1,00* M (INCLUSO SAPATAS FIXAS OU RODIZIOS)</t>
  </si>
  <si>
    <t>1.</t>
  </si>
  <si>
    <t>2.</t>
  </si>
  <si>
    <t>2.1.</t>
  </si>
  <si>
    <t>MÊS</t>
  </si>
  <si>
    <t>1.2.</t>
  </si>
  <si>
    <t>1.3.</t>
  </si>
  <si>
    <t>TÉCNICO EM SEGURANÇA DO TRABALHO COM ENCARGOS COMPLEMENTARES</t>
  </si>
  <si>
    <t>ENCARREGADO GERAL DE OBRAS COM ENCARGOS COMPLEMENTARES</t>
  </si>
  <si>
    <t>2.2.</t>
  </si>
  <si>
    <t>2.3.</t>
  </si>
  <si>
    <t>SERVIÇOS</t>
  </si>
  <si>
    <t>RETROESCAVADEIRA SOBRE RODAS COM CARREGADEIRA, TRAÇÃO 4X4, POTÊNCIA LÍQ. 88 HP, CAÇAMBA CARREG. CAP. MÍN. 1 M3, CAÇAMBA RETRO CAP. 0,26 M3,PESO OPERACIONAL MÍN. 6.674 KG, PROFUNDIDADE ESCAVAÇÃO MÁX. 4,37 M - CHP DIURNO. AF_06/2014</t>
  </si>
  <si>
    <t>CHP</t>
  </si>
  <si>
    <t>2.4.</t>
  </si>
  <si>
    <t>2.5.</t>
  </si>
  <si>
    <t>2.6.</t>
  </si>
  <si>
    <t>TXKM</t>
  </si>
  <si>
    <t>TRANSPORTE COM CAMINHÃO BASCULANTE DE 6 M³, EM VIA URBANA PAVIMENTADA, DMT ATÉ 30 KM (UNIDADE: TXKM). AF_07/2020</t>
  </si>
  <si>
    <t>MOBILIZAÇÃO E MÃO DE OBRA INDIRETA</t>
  </si>
  <si>
    <t>M3231</t>
  </si>
  <si>
    <t>CHAPA DE ALUMÍNIO COMPOSTO (ACM) - E = 3 MM</t>
  </si>
  <si>
    <t>SICRO3</t>
  </si>
  <si>
    <t>MEMÓRIA DE CÁLCULO</t>
  </si>
  <si>
    <t>DESCRIÇÃO</t>
  </si>
  <si>
    <t>TOTAL</t>
  </si>
  <si>
    <t>COMPRIMENTO</t>
  </si>
  <si>
    <t>LARGURA</t>
  </si>
  <si>
    <t>ÁREA</t>
  </si>
  <si>
    <t>TEMPO</t>
  </si>
  <si>
    <t>HORAS/DIA</t>
  </si>
  <si>
    <t>DIAS</t>
  </si>
  <si>
    <t>TONELADA</t>
  </si>
  <si>
    <t>QUILÔMETROS</t>
  </si>
  <si>
    <t>A - TAXA REPRESENTATIVA DAS DESPESAS INDIRETAS, EXCETO TRIBUTOS E DESPESAS FINANCEIRAS</t>
  </si>
  <si>
    <t>TIPO</t>
  </si>
  <si>
    <t>1 - Garantia ( * )</t>
  </si>
  <si>
    <t>2 - Administração Central</t>
  </si>
  <si>
    <t>3 - Riscos</t>
  </si>
  <si>
    <t>A =</t>
  </si>
  <si>
    <t>B - TAXA REPRESENTATIVA DAS DESPESAS FINANCEIRAS</t>
  </si>
  <si>
    <t>1 - Despesas Financeiras</t>
  </si>
  <si>
    <t>B =</t>
  </si>
  <si>
    <t>C - TAXA REPRESENTATIVA DO LUCRO</t>
  </si>
  <si>
    <t>1 - Lucro Presumido</t>
  </si>
  <si>
    <t>C =</t>
  </si>
  <si>
    <t>D - TAXA REPRESENTATIVA DA INCIDÊNCIA DOS IMPOSTOS   ( SOBRE O FATURAMENTO DA EMPRESA )</t>
  </si>
  <si>
    <t>1 - I S S ( Imposto sobre Serviços ) - Municipal</t>
  </si>
  <si>
    <t>2 - COFINS ( Contribuição para o Financiamento da Seguridade Social) - Federal</t>
  </si>
  <si>
    <t>3 - P I S ( Programa de Integração Social ) - Federal</t>
  </si>
  <si>
    <t>4 - CPRB - Federal</t>
  </si>
  <si>
    <t>D =</t>
  </si>
  <si>
    <t>B.D.I. = ((1+A/100)*(1+B/100)*(1+C/100)/(1-D/100))-1</t>
  </si>
  <si>
    <t>Valores de referência segundo acordão 2.622/2013 do Tribunal de Contas da União</t>
  </si>
  <si>
    <t>BDI:</t>
  </si>
  <si>
    <t>Perímetro</t>
  </si>
  <si>
    <t>Altura/torre</t>
  </si>
  <si>
    <t xml:space="preserve">B.D.I    </t>
  </si>
  <si>
    <t>MASSA POR ÁREA (T/M²)</t>
  </si>
  <si>
    <t>T X KM</t>
  </si>
  <si>
    <t>Database:</t>
  </si>
  <si>
    <t>Composição</t>
  </si>
  <si>
    <t>CP-01</t>
  </si>
  <si>
    <t>Insumo</t>
  </si>
  <si>
    <t>COEFIC.</t>
  </si>
  <si>
    <t>VALOR UNITÁRIO</t>
  </si>
  <si>
    <t>VALO TOTAL</t>
  </si>
  <si>
    <t>FORNECIMENTO E INSTALAÇÃO DE PLACA DE ACM E=3MM, INCLUSO FIXADORES</t>
  </si>
  <si>
    <t>TELHADISTA COM ENCARGOS COMPLEMENTARES</t>
  </si>
  <si>
    <t>H</t>
  </si>
  <si>
    <t>SERVENTE COM ENCARGOS COMPLEMENTARES</t>
  </si>
  <si>
    <t>COMPOSIÇÃO</t>
  </si>
  <si>
    <t>HASTE RETA PARA GANCHO DE FERRO GALVANIZADO, COM ROSCA 1/4 " X 30 CM PARA FIXACAO DE TELHA METALICA, INCLUI PORCA E ARRUELAS DE VEDACAO</t>
  </si>
  <si>
    <t>CJ</t>
  </si>
  <si>
    <t>3.</t>
  </si>
  <si>
    <t>LIMPEZA DE OBRA</t>
  </si>
  <si>
    <t>3.1.</t>
  </si>
  <si>
    <t>AGESUL</t>
  </si>
  <si>
    <t>LIMPEZA FINAL DA OBRA</t>
  </si>
  <si>
    <t>PEÍMETRO</t>
  </si>
  <si>
    <t>PLACA DE OBRA EM CHAPA DE AÇO GALVANIZADO</t>
  </si>
  <si>
    <t>1.4.</t>
  </si>
  <si>
    <t>SEINFRA</t>
  </si>
  <si>
    <t>ALTURA</t>
  </si>
  <si>
    <r>
      <t xml:space="preserve">ALÍQUOTA </t>
    </r>
    <r>
      <rPr>
        <b/>
        <sz val="12"/>
        <rFont val="Arial"/>
        <family val="2"/>
      </rPr>
      <t>(%)</t>
    </r>
  </si>
  <si>
    <r>
      <rPr>
        <b/>
        <sz val="10"/>
        <rFont val="Arial"/>
        <family val="2"/>
      </rPr>
      <t>A</t>
    </r>
    <r>
      <rPr>
        <sz val="10"/>
        <rFont val="Arial"/>
        <family val="2"/>
      </rPr>
      <t xml:space="preserve"> é a Taxa Somatória das </t>
    </r>
    <r>
      <rPr>
        <b/>
        <sz val="10"/>
        <rFont val="Arial"/>
        <family val="2"/>
      </rPr>
      <t>DESPESAS INDIRETAS</t>
    </r>
    <r>
      <rPr>
        <sz val="10"/>
        <rFont val="Arial"/>
        <family val="2"/>
      </rPr>
      <t>, exceto tributos e despesas financeiras;</t>
    </r>
  </si>
  <si>
    <r>
      <rPr>
        <b/>
        <sz val="10"/>
        <rFont val="Arial"/>
        <family val="2"/>
      </rPr>
      <t>B</t>
    </r>
    <r>
      <rPr>
        <sz val="10"/>
        <rFont val="Arial"/>
        <family val="2"/>
      </rPr>
      <t xml:space="preserve"> é a Taxa Representativa das </t>
    </r>
    <r>
      <rPr>
        <b/>
        <sz val="10"/>
        <rFont val="Arial"/>
        <family val="2"/>
      </rPr>
      <t>DESPESAS FINANCEIRAS;</t>
    </r>
  </si>
  <si>
    <r>
      <rPr>
        <b/>
        <sz val="10"/>
        <rFont val="Arial"/>
        <family val="2"/>
      </rPr>
      <t>C</t>
    </r>
    <r>
      <rPr>
        <sz val="10"/>
        <rFont val="Arial"/>
        <family val="2"/>
      </rPr>
      <t xml:space="preserve"> é a Taxa Representativa do</t>
    </r>
    <r>
      <rPr>
        <b/>
        <sz val="10"/>
        <rFont val="Arial"/>
        <family val="2"/>
      </rPr>
      <t xml:space="preserve"> LUCRO</t>
    </r>
    <r>
      <rPr>
        <sz val="10"/>
        <rFont val="Arial"/>
        <family val="2"/>
      </rPr>
      <t>;</t>
    </r>
  </si>
  <si>
    <r>
      <rPr>
        <b/>
        <sz val="10"/>
        <rFont val="Arial"/>
        <family val="2"/>
      </rPr>
      <t xml:space="preserve">D </t>
    </r>
    <r>
      <rPr>
        <sz val="10"/>
        <rFont val="Arial"/>
        <family val="2"/>
      </rPr>
      <t xml:space="preserve"> é a Taxa Representativa dos </t>
    </r>
    <r>
      <rPr>
        <b/>
        <sz val="10"/>
        <rFont val="Arial"/>
        <family val="2"/>
      </rPr>
      <t>IMPOSTOS</t>
    </r>
    <r>
      <rPr>
        <sz val="10"/>
        <rFont val="Arial"/>
        <family val="2"/>
      </rPr>
      <t>;</t>
    </r>
  </si>
  <si>
    <t>PREÇO UNITÁRIO(R$)</t>
  </si>
  <si>
    <t>PREÇO UNITÁRIO MAT. (R$)</t>
  </si>
  <si>
    <t>PREÇO UNITÁRIO MAT. COM BDI (R$)</t>
  </si>
  <si>
    <t>PREÇO UNITÁRIO MDO. (R$)</t>
  </si>
  <si>
    <t>PREÇO UNITÁRIO MDO. COM BDI (R$)</t>
  </si>
  <si>
    <t>VALOR</t>
  </si>
  <si>
    <t>SUBTOTAL</t>
  </si>
  <si>
    <t>TOTAL ACUMULADO</t>
  </si>
  <si>
    <t>30 DIAS</t>
  </si>
  <si>
    <t>%</t>
  </si>
  <si>
    <t>60 DIAS</t>
  </si>
  <si>
    <t>REMOÇÃO DE PLACA CIMENTÍCIA, SEM REAPROVEITAMENTO</t>
  </si>
  <si>
    <t>CP-02</t>
  </si>
  <si>
    <t>SINAPI - DEZ/2021</t>
  </si>
  <si>
    <t>AGESUL - JUN/2021</t>
  </si>
  <si>
    <t>SICRO3 - JUL/2021</t>
  </si>
  <si>
    <t>SEINFRA - JUL/2021</t>
  </si>
  <si>
    <t>LOCACAO DE CONTAINER 2,30 X 6,00 M, ALT. 2,50 M, COM 1 SANITARIO, PARA ESCRITORIO, COMPLETO, SEM DIVISORIAS INTERNAS</t>
  </si>
  <si>
    <t>SELANTE ELASTICO MONOCOMPONENTE A BASE DE POLIURETANO (PU) PARA JUNTAS DIVERSAS</t>
  </si>
  <si>
    <t>310ML</t>
  </si>
  <si>
    <t>ANEXO III - MEMÓRIA DE CÁLCULO</t>
  </si>
  <si>
    <t>ANEXO IV - COMPOSIÇÕES</t>
  </si>
  <si>
    <t>ANEXO V - PLANILHA DE COMPOSIÇÃO DAS TAXAS DE BONIFICAÇÃO E  DESPESAS INDIRETAS - BDI</t>
  </si>
  <si>
    <t>ANEXO VI - CRONOGRAMA FÍSICO-FINANCEIRO</t>
  </si>
  <si>
    <t>OBJETO: CONTRATAÇÃO DE PESSOA JURÍDICA PARA READEQUAÇÃO DO FECHAMENTO DAS PLATIBANDAS DO CENTRO DE EXCELÊNCIA EM BOVINOCULTURA DE CORTE SENAR-AR/MS</t>
  </si>
  <si>
    <t>SENAR - MATO GROSSO DO SUL</t>
  </si>
  <si>
    <t>ANEXO X-A- PLANILHA ORÇAMENTÁRIA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</si>
</sst>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&quot;R$&quot;* #,##0.00_);_(&quot;R$&quot;* \(#,##0.00\);_(&quot;R$&quot;* &quot;-&quot;??_);_(@_)"/>
    <numFmt numFmtId="166" formatCode="_(* #,##0.00_);_(* \(#,##0.00\);_(* &quot;-&quot;??_);_(@_)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indexed="8"/>
      <name val="Calibri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8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1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b/>
      <sz val="18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8"/>
      <color rgb="FF000000"/>
      <name val="Arial"/>
      <family val="2"/>
    </font>
    <font>
      <b/>
      <sz val="12"/>
      <color rgb="FF008000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9" tint="0.39997558519241921"/>
        <bgColor indexed="8"/>
      </patternFill>
    </fill>
    <fill>
      <patternFill patternType="solid">
        <fgColor theme="9" tint="0.39997558519241921"/>
        <bgColor rgb="FFFFFFFF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43" fontId="2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9" fillId="0" borderId="0" applyFont="0" applyFill="0" applyBorder="0" applyAlignment="0" applyProtection="0"/>
    <xf numFmtId="166" fontId="9" fillId="0" borderId="0" applyFont="0" applyFill="0" applyBorder="0" applyAlignment="0" applyProtection="0"/>
  </cellStyleXfs>
  <cellXfs count="221">
    <xf numFmtId="0" fontId="0" fillId="0" borderId="0" xfId="0"/>
    <xf numFmtId="0" fontId="1" fillId="0" borderId="0" xfId="0" applyFont="1"/>
    <xf numFmtId="0" fontId="7" fillId="0" borderId="1" xfId="0" applyFont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2" fontId="9" fillId="0" borderId="1" xfId="5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shrinkToFit="1"/>
    </xf>
    <xf numFmtId="164" fontId="3" fillId="10" borderId="1" xfId="6" applyNumberFormat="1" applyFont="1" applyFill="1" applyBorder="1" applyAlignment="1">
      <alignment horizontal="center" vertical="center" shrinkToFit="1"/>
    </xf>
    <xf numFmtId="0" fontId="5" fillId="0" borderId="37" xfId="0" applyFont="1" applyBorder="1" applyAlignment="1"/>
    <xf numFmtId="0" fontId="5" fillId="0" borderId="38" xfId="0" applyFont="1" applyBorder="1" applyAlignment="1"/>
    <xf numFmtId="0" fontId="0" fillId="0" borderId="0" xfId="0" applyBorder="1"/>
    <xf numFmtId="0" fontId="7" fillId="9" borderId="1" xfId="0" applyFont="1" applyFill="1" applyBorder="1" applyAlignment="1">
      <alignment horizontal="center" vertical="center" wrapText="1"/>
    </xf>
    <xf numFmtId="0" fontId="11" fillId="0" borderId="9" xfId="2" applyFont="1" applyBorder="1" applyAlignment="1">
      <alignment horizontal="center" vertical="center"/>
    </xf>
    <xf numFmtId="0" fontId="11" fillId="0" borderId="10" xfId="2" applyFont="1" applyBorder="1" applyAlignment="1">
      <alignment horizontal="center" vertical="center"/>
    </xf>
    <xf numFmtId="0" fontId="12" fillId="0" borderId="12" xfId="2" applyFont="1" applyBorder="1" applyAlignment="1">
      <alignment horizontal="center" vertical="center" wrapText="1"/>
    </xf>
    <xf numFmtId="4" fontId="12" fillId="0" borderId="23" xfId="2" applyNumberFormat="1" applyFont="1" applyBorder="1" applyAlignment="1">
      <alignment horizontal="center" vertical="center" wrapText="1"/>
    </xf>
    <xf numFmtId="2" fontId="11" fillId="0" borderId="23" xfId="3" applyNumberFormat="1" applyFont="1" applyBorder="1" applyAlignment="1">
      <alignment horizontal="center" vertical="center"/>
    </xf>
    <xf numFmtId="0" fontId="12" fillId="0" borderId="23" xfId="2" applyFont="1" applyBorder="1" applyAlignment="1">
      <alignment horizontal="center" vertical="center" wrapText="1"/>
    </xf>
    <xf numFmtId="0" fontId="12" fillId="0" borderId="11" xfId="2" applyFont="1" applyBorder="1" applyAlignment="1">
      <alignment vertical="center"/>
    </xf>
    <xf numFmtId="0" fontId="12" fillId="0" borderId="0" xfId="2" applyFont="1" applyAlignment="1">
      <alignment vertical="center"/>
    </xf>
    <xf numFmtId="0" fontId="12" fillId="0" borderId="19" xfId="2" applyFont="1" applyBorder="1" applyAlignment="1">
      <alignment vertical="center"/>
    </xf>
    <xf numFmtId="10" fontId="12" fillId="0" borderId="19" xfId="3" applyNumberFormat="1" applyFont="1" applyBorder="1" applyAlignment="1">
      <alignment horizontal="center" vertical="center"/>
    </xf>
    <xf numFmtId="4" fontId="12" fillId="0" borderId="19" xfId="2" applyNumberFormat="1" applyFont="1" applyBorder="1" applyAlignment="1">
      <alignment vertical="center"/>
    </xf>
    <xf numFmtId="2" fontId="12" fillId="6" borderId="23" xfId="3" applyNumberFormat="1" applyFont="1" applyFill="1" applyBorder="1" applyAlignment="1">
      <alignment horizontal="center" vertical="center"/>
    </xf>
    <xf numFmtId="4" fontId="12" fillId="0" borderId="23" xfId="2" applyNumberFormat="1" applyFont="1" applyBorder="1" applyAlignment="1">
      <alignment horizontal="center" vertical="center"/>
    </xf>
    <xf numFmtId="0" fontId="12" fillId="0" borderId="24" xfId="2" applyFont="1" applyBorder="1" applyAlignment="1">
      <alignment horizontal="left" vertical="center"/>
    </xf>
    <xf numFmtId="0" fontId="12" fillId="0" borderId="25" xfId="2" applyFont="1" applyBorder="1" applyAlignment="1">
      <alignment horizontal="left" vertical="center"/>
    </xf>
    <xf numFmtId="0" fontId="12" fillId="0" borderId="26" xfId="2" applyFont="1" applyBorder="1" applyAlignment="1">
      <alignment horizontal="left"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7" borderId="11" xfId="4" applyFont="1" applyFill="1" applyBorder="1" applyAlignment="1">
      <alignment vertical="center"/>
    </xf>
    <xf numFmtId="0" fontId="4" fillId="8" borderId="0" xfId="0" applyFont="1" applyFill="1" applyAlignment="1">
      <alignment vertical="center"/>
    </xf>
    <xf numFmtId="0" fontId="4" fillId="8" borderId="13" xfId="0" applyFont="1" applyFill="1" applyBorder="1" applyAlignment="1">
      <alignment vertical="center"/>
    </xf>
    <xf numFmtId="0" fontId="4" fillId="0" borderId="31" xfId="0" applyFont="1" applyBorder="1" applyAlignment="1">
      <alignment vertical="center"/>
    </xf>
    <xf numFmtId="0" fontId="4" fillId="0" borderId="32" xfId="0" applyFont="1" applyBorder="1" applyAlignment="1">
      <alignment vertical="center"/>
    </xf>
    <xf numFmtId="0" fontId="4" fillId="0" borderId="33" xfId="0" applyFont="1" applyBorder="1" applyAlignment="1">
      <alignment vertical="center"/>
    </xf>
    <xf numFmtId="0" fontId="15" fillId="0" borderId="0" xfId="0" applyFont="1"/>
    <xf numFmtId="0" fontId="19" fillId="5" borderId="1" xfId="0" applyFont="1" applyFill="1" applyBorder="1" applyAlignment="1">
      <alignment horizontal="left" vertical="center"/>
    </xf>
    <xf numFmtId="0" fontId="19" fillId="5" borderId="1" xfId="0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center" vertical="center" wrapText="1"/>
    </xf>
    <xf numFmtId="43" fontId="19" fillId="5" borderId="1" xfId="1" applyFont="1" applyFill="1" applyBorder="1" applyAlignment="1">
      <alignment horizontal="center" vertical="center" wrapText="1"/>
    </xf>
    <xf numFmtId="43" fontId="19" fillId="5" borderId="2" xfId="1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vertical="center" wrapText="1"/>
    </xf>
    <xf numFmtId="0" fontId="19" fillId="3" borderId="1" xfId="0" applyFont="1" applyFill="1" applyBorder="1" applyAlignment="1">
      <alignment horizontal="left" vertical="center"/>
    </xf>
    <xf numFmtId="43" fontId="18" fillId="3" borderId="1" xfId="1" applyFont="1" applyFill="1" applyBorder="1" applyAlignment="1">
      <alignment horizontal="left" vertical="center"/>
    </xf>
    <xf numFmtId="2" fontId="18" fillId="3" borderId="1" xfId="0" applyNumberFormat="1" applyFont="1" applyFill="1" applyBorder="1" applyAlignment="1">
      <alignment vertical="center"/>
    </xf>
    <xf numFmtId="2" fontId="18" fillId="3" borderId="1" xfId="1" applyNumberFormat="1" applyFont="1" applyFill="1" applyBorder="1" applyAlignment="1">
      <alignment vertical="center"/>
    </xf>
    <xf numFmtId="43" fontId="18" fillId="3" borderId="1" xfId="1" applyFont="1" applyFill="1" applyBorder="1" applyAlignment="1">
      <alignment horizontal="left" vertical="center" wrapText="1"/>
    </xf>
    <xf numFmtId="43" fontId="18" fillId="3" borderId="1" xfId="1" applyFont="1" applyFill="1" applyBorder="1" applyAlignment="1">
      <alignment vertical="center"/>
    </xf>
    <xf numFmtId="43" fontId="18" fillId="3" borderId="1" xfId="1" applyFont="1" applyFill="1" applyBorder="1" applyAlignment="1">
      <alignment vertical="center" wrapText="1"/>
    </xf>
    <xf numFmtId="2" fontId="18" fillId="0" borderId="1" xfId="0" applyNumberFormat="1" applyFont="1" applyBorder="1" applyAlignment="1">
      <alignment vertical="center"/>
    </xf>
    <xf numFmtId="2" fontId="18" fillId="0" borderId="1" xfId="0" applyNumberFormat="1" applyFont="1" applyBorder="1" applyAlignment="1">
      <alignment horizontal="right" vertical="center"/>
    </xf>
    <xf numFmtId="2" fontId="18" fillId="0" borderId="1" xfId="0" applyNumberFormat="1" applyFont="1" applyBorder="1" applyAlignment="1">
      <alignment horizontal="left" vertical="center"/>
    </xf>
    <xf numFmtId="43" fontId="18" fillId="0" borderId="1" xfId="1" applyFont="1" applyBorder="1" applyAlignment="1">
      <alignment horizontal="left" vertical="center"/>
    </xf>
    <xf numFmtId="0" fontId="15" fillId="0" borderId="0" xfId="0" applyFont="1" applyAlignment="1">
      <alignment wrapText="1"/>
    </xf>
    <xf numFmtId="0" fontId="18" fillId="0" borderId="0" xfId="0" applyFont="1" applyAlignment="1">
      <alignment horizontal="left" vertical="center"/>
    </xf>
    <xf numFmtId="43" fontId="18" fillId="0" borderId="0" xfId="1" applyFont="1" applyAlignment="1">
      <alignment horizontal="left" vertical="center"/>
    </xf>
    <xf numFmtId="43" fontId="19" fillId="4" borderId="1" xfId="1" applyFont="1" applyFill="1" applyBorder="1" applyAlignment="1">
      <alignment horizontal="left" vertical="center"/>
    </xf>
    <xf numFmtId="0" fontId="18" fillId="3" borderId="1" xfId="0" applyFont="1" applyFill="1" applyBorder="1" applyAlignment="1">
      <alignment horizontal="right" vertical="center"/>
    </xf>
    <xf numFmtId="43" fontId="18" fillId="3" borderId="1" xfId="1" applyFont="1" applyFill="1" applyBorder="1" applyAlignment="1">
      <alignment horizontal="center" vertical="center"/>
    </xf>
    <xf numFmtId="43" fontId="18" fillId="3" borderId="1" xfId="1" applyFont="1" applyFill="1" applyBorder="1" applyAlignment="1">
      <alignment horizontal="right" vertical="center"/>
    </xf>
    <xf numFmtId="43" fontId="19" fillId="3" borderId="1" xfId="1" applyFont="1" applyFill="1" applyBorder="1" applyAlignment="1">
      <alignment horizontal="center" vertical="center"/>
    </xf>
    <xf numFmtId="43" fontId="18" fillId="3" borderId="1" xfId="0" applyNumberFormat="1" applyFont="1" applyFill="1" applyBorder="1" applyAlignment="1">
      <alignment vertical="center"/>
    </xf>
    <xf numFmtId="2" fontId="18" fillId="3" borderId="1" xfId="0" applyNumberFormat="1" applyFont="1" applyFill="1" applyBorder="1" applyAlignment="1">
      <alignment horizontal="right" vertical="center"/>
    </xf>
    <xf numFmtId="0" fontId="11" fillId="0" borderId="11" xfId="2" applyFont="1" applyBorder="1" applyAlignment="1">
      <alignment vertical="center"/>
    </xf>
    <xf numFmtId="0" fontId="11" fillId="0" borderId="0" xfId="2" applyFont="1" applyAlignment="1">
      <alignment vertical="center"/>
    </xf>
    <xf numFmtId="0" fontId="11" fillId="0" borderId="13" xfId="2" applyFont="1" applyBorder="1" applyAlignment="1">
      <alignment vertical="center"/>
    </xf>
    <xf numFmtId="0" fontId="21" fillId="0" borderId="11" xfId="2" applyFont="1" applyBorder="1" applyAlignment="1">
      <alignment vertical="center"/>
    </xf>
    <xf numFmtId="0" fontId="12" fillId="0" borderId="0" xfId="2" applyFont="1" applyAlignment="1">
      <alignment horizontal="center" vertical="center" wrapText="1"/>
    </xf>
    <xf numFmtId="2" fontId="21" fillId="0" borderId="13" xfId="2" applyNumberFormat="1" applyFont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 wrapText="1"/>
    </xf>
    <xf numFmtId="0" fontId="24" fillId="0" borderId="0" xfId="0" applyFont="1"/>
    <xf numFmtId="43" fontId="8" fillId="0" borderId="1" xfId="0" applyNumberFormat="1" applyFont="1" applyBorder="1" applyAlignment="1">
      <alignment vertical="center"/>
    </xf>
    <xf numFmtId="0" fontId="8" fillId="0" borderId="0" xfId="0" applyFont="1" applyAlignment="1">
      <alignment wrapText="1"/>
    </xf>
    <xf numFmtId="43" fontId="25" fillId="0" borderId="1" xfId="0" applyNumberFormat="1" applyFont="1" applyBorder="1"/>
    <xf numFmtId="0" fontId="8" fillId="0" borderId="1" xfId="0" applyFont="1" applyBorder="1"/>
    <xf numFmtId="2" fontId="25" fillId="0" borderId="1" xfId="0" applyNumberFormat="1" applyFont="1" applyBorder="1"/>
    <xf numFmtId="0" fontId="8" fillId="0" borderId="0" xfId="0" applyFont="1"/>
    <xf numFmtId="0" fontId="14" fillId="0" borderId="0" xfId="0" applyFont="1" applyBorder="1" applyAlignment="1">
      <alignment horizontal="center"/>
    </xf>
    <xf numFmtId="0" fontId="15" fillId="0" borderId="0" xfId="0" applyFont="1" applyAlignment="1">
      <alignment horizontal="right"/>
    </xf>
    <xf numFmtId="10" fontId="15" fillId="0" borderId="0" xfId="0" applyNumberFormat="1" applyFont="1" applyAlignment="1">
      <alignment horizontal="left" vertical="center"/>
    </xf>
    <xf numFmtId="17" fontId="15" fillId="0" borderId="0" xfId="0" applyNumberFormat="1" applyFont="1" applyAlignment="1">
      <alignment horizontal="left"/>
    </xf>
    <xf numFmtId="0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left" vertical="center" wrapText="1"/>
    </xf>
    <xf numFmtId="4" fontId="16" fillId="2" borderId="1" xfId="0" applyNumberFormat="1" applyFont="1" applyFill="1" applyBorder="1" applyAlignment="1">
      <alignment horizontal="right" vertical="center" wrapText="1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4" fontId="15" fillId="0" borderId="1" xfId="0" applyNumberFormat="1" applyFont="1" applyBorder="1" applyAlignment="1">
      <alignment horizontal="righ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 wrapText="1"/>
    </xf>
    <xf numFmtId="4" fontId="15" fillId="0" borderId="0" xfId="0" applyNumberFormat="1" applyFont="1" applyAlignment="1">
      <alignment horizontal="right" vertical="center"/>
    </xf>
    <xf numFmtId="2" fontId="15" fillId="0" borderId="0" xfId="0" applyNumberFormat="1" applyFont="1" applyAlignment="1">
      <alignment horizontal="right" vertical="center"/>
    </xf>
    <xf numFmtId="43" fontId="15" fillId="0" borderId="1" xfId="0" applyNumberFormat="1" applyFont="1" applyBorder="1" applyAlignment="1">
      <alignment horizontal="center" vertical="center"/>
    </xf>
    <xf numFmtId="43" fontId="15" fillId="0" borderId="1" xfId="0" applyNumberFormat="1" applyFont="1" applyBorder="1" applyAlignment="1">
      <alignment horizontal="right" vertical="center"/>
    </xf>
    <xf numFmtId="164" fontId="0" fillId="0" borderId="0" xfId="0" applyNumberFormat="1"/>
    <xf numFmtId="0" fontId="16" fillId="2" borderId="1" xfId="0" quotePrefix="1" applyNumberFormat="1" applyFont="1" applyFill="1" applyBorder="1" applyAlignment="1">
      <alignment horizontal="left" vertical="center" wrapText="1"/>
    </xf>
    <xf numFmtId="0" fontId="14" fillId="0" borderId="0" xfId="0" applyFont="1" applyBorder="1" applyAlignment="1"/>
    <xf numFmtId="0" fontId="15" fillId="0" borderId="40" xfId="0" applyFont="1" applyBorder="1"/>
    <xf numFmtId="10" fontId="9" fillId="0" borderId="35" xfId="6" applyNumberFormat="1" applyFont="1" applyFill="1" applyBorder="1" applyAlignment="1">
      <alignment horizontal="center" vertical="center"/>
    </xf>
    <xf numFmtId="43" fontId="9" fillId="0" borderId="43" xfId="8" applyNumberFormat="1" applyFont="1" applyFill="1" applyBorder="1" applyAlignment="1">
      <alignment horizontal="center" vertical="center"/>
    </xf>
    <xf numFmtId="10" fontId="9" fillId="0" borderId="42" xfId="7" applyNumberFormat="1" applyFont="1" applyFill="1" applyBorder="1" applyAlignment="1">
      <alignment horizontal="center" vertical="center"/>
    </xf>
    <xf numFmtId="43" fontId="9" fillId="0" borderId="45" xfId="8" applyNumberFormat="1" applyFont="1" applyFill="1" applyBorder="1" applyAlignment="1">
      <alignment horizontal="center" vertical="center"/>
    </xf>
    <xf numFmtId="10" fontId="9" fillId="0" borderId="44" xfId="8" applyNumberFormat="1" applyFont="1" applyFill="1" applyBorder="1" applyAlignment="1">
      <alignment horizontal="center" vertical="center"/>
    </xf>
    <xf numFmtId="43" fontId="9" fillId="0" borderId="46" xfId="8" applyNumberFormat="1" applyFont="1" applyFill="1" applyBorder="1" applyAlignment="1">
      <alignment horizontal="center" vertical="center"/>
    </xf>
    <xf numFmtId="43" fontId="9" fillId="0" borderId="36" xfId="8" applyNumberFormat="1" applyFont="1" applyFill="1" applyBorder="1" applyAlignment="1">
      <alignment horizontal="center" vertical="center"/>
    </xf>
    <xf numFmtId="10" fontId="9" fillId="0" borderId="4" xfId="8" applyNumberFormat="1" applyFont="1" applyFill="1" applyBorder="1" applyAlignment="1">
      <alignment horizontal="center" vertical="center"/>
    </xf>
    <xf numFmtId="10" fontId="9" fillId="0" borderId="47" xfId="7" applyNumberFormat="1" applyFont="1" applyFill="1" applyBorder="1" applyAlignment="1">
      <alignment horizontal="center" vertical="center"/>
    </xf>
    <xf numFmtId="10" fontId="9" fillId="0" borderId="36" xfId="6" applyNumberFormat="1" applyFont="1" applyFill="1" applyBorder="1" applyAlignment="1">
      <alignment horizontal="center" vertical="center"/>
    </xf>
    <xf numFmtId="43" fontId="9" fillId="0" borderId="48" xfId="8" applyNumberFormat="1" applyFont="1" applyFill="1" applyBorder="1" applyAlignment="1">
      <alignment horizontal="center" vertical="center"/>
    </xf>
    <xf numFmtId="43" fontId="9" fillId="0" borderId="44" xfId="8" applyNumberFormat="1" applyFont="1" applyFill="1" applyBorder="1" applyAlignment="1">
      <alignment horizontal="center" vertical="center"/>
    </xf>
    <xf numFmtId="43" fontId="9" fillId="0" borderId="49" xfId="8" applyNumberFormat="1" applyFont="1" applyFill="1" applyBorder="1" applyAlignment="1">
      <alignment horizontal="center" vertical="center"/>
    </xf>
    <xf numFmtId="43" fontId="9" fillId="0" borderId="39" xfId="8" applyNumberFormat="1" applyFont="1" applyFill="1" applyBorder="1" applyAlignment="1">
      <alignment horizontal="center" vertical="center"/>
    </xf>
    <xf numFmtId="49" fontId="9" fillId="0" borderId="48" xfId="0" applyNumberFormat="1" applyFont="1" applyBorder="1" applyAlignment="1">
      <alignment horizontal="left" vertical="center"/>
    </xf>
    <xf numFmtId="49" fontId="9" fillId="0" borderId="50" xfId="0" applyNumberFormat="1" applyFont="1" applyBorder="1" applyAlignment="1">
      <alignment horizontal="left" vertical="center"/>
    </xf>
    <xf numFmtId="49" fontId="9" fillId="0" borderId="42" xfId="0" applyNumberFormat="1" applyFont="1" applyBorder="1" applyAlignment="1">
      <alignment horizontal="left" vertical="center"/>
    </xf>
    <xf numFmtId="0" fontId="4" fillId="11" borderId="41" xfId="0" applyFont="1" applyFill="1" applyBorder="1" applyAlignment="1">
      <alignment horizontal="left" vertical="center" wrapText="1"/>
    </xf>
    <xf numFmtId="0" fontId="4" fillId="11" borderId="51" xfId="0" applyFont="1" applyFill="1" applyBorder="1" applyAlignment="1">
      <alignment horizontal="left" vertical="center"/>
    </xf>
    <xf numFmtId="0" fontId="4" fillId="11" borderId="42" xfId="0" applyFont="1" applyFill="1" applyBorder="1" applyAlignment="1">
      <alignment horizontal="left" vertical="center"/>
    </xf>
    <xf numFmtId="165" fontId="9" fillId="3" borderId="48" xfId="7" applyNumberFormat="1" applyFont="1" applyFill="1" applyBorder="1" applyAlignment="1">
      <alignment vertical="center"/>
    </xf>
    <xf numFmtId="165" fontId="9" fillId="3" borderId="40" xfId="7" applyNumberFormat="1" applyFont="1" applyFill="1" applyBorder="1" applyAlignment="1">
      <alignment vertical="center"/>
    </xf>
    <xf numFmtId="165" fontId="9" fillId="3" borderId="51" xfId="7" applyNumberFormat="1" applyFont="1" applyFill="1" applyBorder="1" applyAlignment="1">
      <alignment vertical="center"/>
    </xf>
    <xf numFmtId="165" fontId="9" fillId="0" borderId="42" xfId="0" applyNumberFormat="1" applyFont="1" applyBorder="1" applyAlignment="1">
      <alignment vertical="center"/>
    </xf>
    <xf numFmtId="0" fontId="11" fillId="0" borderId="0" xfId="2" applyFont="1" applyBorder="1" applyAlignment="1">
      <alignment vertical="center" wrapText="1"/>
    </xf>
    <xf numFmtId="0" fontId="15" fillId="0" borderId="0" xfId="0" applyFont="1" applyBorder="1"/>
    <xf numFmtId="0" fontId="20" fillId="0" borderId="11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11" fillId="0" borderId="15" xfId="2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17" fillId="0" borderId="0" xfId="0" applyFont="1" applyBorder="1" applyAlignment="1">
      <alignment horizontal="center"/>
    </xf>
    <xf numFmtId="0" fontId="22" fillId="1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10" fontId="11" fillId="13" borderId="16" xfId="0" applyNumberFormat="1" applyFont="1" applyFill="1" applyBorder="1" applyAlignment="1">
      <alignment horizontal="center" vertical="center"/>
    </xf>
    <xf numFmtId="0" fontId="13" fillId="2" borderId="41" xfId="0" applyFont="1" applyFill="1" applyBorder="1" applyAlignment="1">
      <alignment horizontal="center" vertical="center"/>
    </xf>
    <xf numFmtId="0" fontId="13" fillId="2" borderId="4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6" fillId="2" borderId="2" xfId="0" applyNumberFormat="1" applyFont="1" applyFill="1" applyBorder="1" applyAlignment="1">
      <alignment horizontal="left" vertical="center" wrapText="1"/>
    </xf>
    <xf numFmtId="0" fontId="16" fillId="2" borderId="3" xfId="0" applyNumberFormat="1" applyFont="1" applyFill="1" applyBorder="1" applyAlignment="1">
      <alignment horizontal="left" vertical="center" wrapText="1"/>
    </xf>
    <xf numFmtId="0" fontId="14" fillId="0" borderId="34" xfId="0" applyFont="1" applyBorder="1" applyAlignment="1">
      <alignment horizontal="center"/>
    </xf>
    <xf numFmtId="0" fontId="14" fillId="0" borderId="35" xfId="0" applyFont="1" applyBorder="1" applyAlignment="1">
      <alignment horizontal="center"/>
    </xf>
    <xf numFmtId="0" fontId="14" fillId="0" borderId="36" xfId="0" applyFont="1" applyBorder="1" applyAlignment="1">
      <alignment horizontal="center"/>
    </xf>
    <xf numFmtId="0" fontId="14" fillId="0" borderId="34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14" fillId="0" borderId="36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22" fillId="12" borderId="1" xfId="0" applyFont="1" applyFill="1" applyBorder="1" applyAlignment="1">
      <alignment horizontal="left" vertical="center" wrapText="1"/>
    </xf>
    <xf numFmtId="0" fontId="19" fillId="4" borderId="1" xfId="0" applyFont="1" applyFill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18" fillId="0" borderId="1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7" fillId="9" borderId="6" xfId="0" applyFont="1" applyFill="1" applyBorder="1" applyAlignment="1">
      <alignment horizontal="center" vertical="center" wrapText="1"/>
    </xf>
    <xf numFmtId="0" fontId="7" fillId="9" borderId="8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11" fillId="0" borderId="14" xfId="2" applyNumberFormat="1" applyFont="1" applyBorder="1" applyAlignment="1">
      <alignment horizontal="center" vertical="center"/>
    </xf>
    <xf numFmtId="49" fontId="11" fillId="0" borderId="15" xfId="2" applyNumberFormat="1" applyFont="1" applyBorder="1" applyAlignment="1">
      <alignment horizontal="center" vertical="center"/>
    </xf>
    <xf numFmtId="49" fontId="11" fillId="0" borderId="16" xfId="2" applyNumberFormat="1" applyFont="1" applyBorder="1" applyAlignment="1">
      <alignment horizontal="center" vertical="center"/>
    </xf>
    <xf numFmtId="0" fontId="11" fillId="13" borderId="24" xfId="0" applyFont="1" applyFill="1" applyBorder="1" applyAlignment="1">
      <alignment horizontal="left" vertical="center" wrapText="1"/>
    </xf>
    <xf numFmtId="0" fontId="11" fillId="13" borderId="25" xfId="0" applyFont="1" applyFill="1" applyBorder="1" applyAlignment="1">
      <alignment horizontal="left" vertical="center" wrapText="1"/>
    </xf>
    <xf numFmtId="0" fontId="11" fillId="13" borderId="27" xfId="0" applyFont="1" applyFill="1" applyBorder="1" applyAlignment="1">
      <alignment horizontal="left" vertical="center" wrapText="1"/>
    </xf>
    <xf numFmtId="0" fontId="12" fillId="0" borderId="24" xfId="2" applyFont="1" applyBorder="1" applyAlignment="1">
      <alignment horizontal="center" vertical="center" wrapText="1"/>
    </xf>
    <xf numFmtId="0" fontId="12" fillId="0" borderId="25" xfId="2" applyFont="1" applyBorder="1" applyAlignment="1">
      <alignment horizontal="center" vertical="center" wrapText="1"/>
    </xf>
    <xf numFmtId="0" fontId="12" fillId="0" borderId="26" xfId="2" applyFont="1" applyBorder="1" applyAlignment="1">
      <alignment horizontal="center" vertical="center" wrapText="1"/>
    </xf>
    <xf numFmtId="0" fontId="12" fillId="0" borderId="24" xfId="0" applyFont="1" applyBorder="1" applyAlignment="1">
      <alignment horizontal="left" vertical="center" wrapText="1"/>
    </xf>
    <xf numFmtId="0" fontId="12" fillId="0" borderId="25" xfId="0" applyFont="1" applyBorder="1" applyAlignment="1">
      <alignment horizontal="left" vertical="center" wrapText="1"/>
    </xf>
    <xf numFmtId="0" fontId="12" fillId="0" borderId="26" xfId="0" applyFont="1" applyBorder="1" applyAlignment="1">
      <alignment horizontal="left" vertical="center" wrapText="1"/>
    </xf>
    <xf numFmtId="0" fontId="11" fillId="6" borderId="28" xfId="2" applyFont="1" applyFill="1" applyBorder="1" applyAlignment="1">
      <alignment horizontal="right" vertical="center"/>
    </xf>
    <xf numFmtId="0" fontId="11" fillId="6" borderId="29" xfId="2" applyFont="1" applyFill="1" applyBorder="1" applyAlignment="1">
      <alignment horizontal="right" vertical="center"/>
    </xf>
    <xf numFmtId="0" fontId="11" fillId="6" borderId="30" xfId="2" applyFont="1" applyFill="1" applyBorder="1" applyAlignment="1">
      <alignment horizontal="right" vertical="center"/>
    </xf>
    <xf numFmtId="0" fontId="11" fillId="13" borderId="14" xfId="2" applyFont="1" applyFill="1" applyBorder="1" applyAlignment="1">
      <alignment horizontal="center" vertical="center"/>
    </xf>
    <xf numFmtId="0" fontId="11" fillId="13" borderId="15" xfId="2" applyFont="1" applyFill="1" applyBorder="1" applyAlignment="1">
      <alignment horizontal="center" vertical="center"/>
    </xf>
    <xf numFmtId="0" fontId="11" fillId="6" borderId="21" xfId="2" applyFont="1" applyFill="1" applyBorder="1" applyAlignment="1">
      <alignment horizontal="right" vertical="center"/>
    </xf>
    <xf numFmtId="0" fontId="11" fillId="6" borderId="22" xfId="2" applyFont="1" applyFill="1" applyBorder="1" applyAlignment="1">
      <alignment horizontal="right" vertical="center"/>
    </xf>
    <xf numFmtId="0" fontId="12" fillId="0" borderId="18" xfId="2" applyFont="1" applyBorder="1" applyAlignment="1">
      <alignment horizontal="center" vertical="center" wrapText="1"/>
    </xf>
    <xf numFmtId="0" fontId="12" fillId="0" borderId="19" xfId="2" applyFont="1" applyBorder="1" applyAlignment="1">
      <alignment horizontal="center" vertical="center" wrapText="1"/>
    </xf>
    <xf numFmtId="0" fontId="12" fillId="0" borderId="20" xfId="2" applyFont="1" applyBorder="1" applyAlignment="1">
      <alignment horizontal="center" vertical="center" wrapText="1"/>
    </xf>
    <xf numFmtId="0" fontId="12" fillId="0" borderId="21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left" vertical="center" wrapText="1"/>
    </xf>
    <xf numFmtId="0" fontId="11" fillId="6" borderId="24" xfId="2" applyFont="1" applyFill="1" applyBorder="1" applyAlignment="1">
      <alignment horizontal="right" vertical="center"/>
    </xf>
    <xf numFmtId="0" fontId="11" fillId="6" borderId="25" xfId="2" applyFont="1" applyFill="1" applyBorder="1" applyAlignment="1">
      <alignment horizontal="right" vertical="center"/>
    </xf>
    <xf numFmtId="0" fontId="11" fillId="6" borderId="26" xfId="2" applyFont="1" applyFill="1" applyBorder="1" applyAlignment="1">
      <alignment horizontal="right" vertical="center"/>
    </xf>
    <xf numFmtId="0" fontId="11" fillId="13" borderId="24" xfId="2" applyFont="1" applyFill="1" applyBorder="1" applyAlignment="1">
      <alignment horizontal="left" vertical="center"/>
    </xf>
    <xf numFmtId="0" fontId="11" fillId="13" borderId="25" xfId="2" applyFont="1" applyFill="1" applyBorder="1" applyAlignment="1">
      <alignment horizontal="left" vertical="center"/>
    </xf>
    <xf numFmtId="0" fontId="11" fillId="13" borderId="27" xfId="2" applyFont="1" applyFill="1" applyBorder="1" applyAlignment="1">
      <alignment horizontal="left" vertical="center"/>
    </xf>
    <xf numFmtId="0" fontId="12" fillId="0" borderId="21" xfId="2" applyFont="1" applyBorder="1" applyAlignment="1">
      <alignment horizontal="center" vertical="center" wrapText="1"/>
    </xf>
    <xf numFmtId="0" fontId="12" fillId="0" borderId="22" xfId="2" applyFont="1" applyBorder="1" applyAlignment="1">
      <alignment horizontal="center" vertical="center" wrapText="1"/>
    </xf>
    <xf numFmtId="0" fontId="12" fillId="0" borderId="21" xfId="2" applyFont="1" applyBorder="1" applyAlignment="1">
      <alignment horizontal="left" vertical="center"/>
    </xf>
    <xf numFmtId="0" fontId="12" fillId="0" borderId="22" xfId="2" applyFont="1" applyBorder="1" applyAlignment="1">
      <alignment horizontal="left" vertical="center"/>
    </xf>
    <xf numFmtId="0" fontId="20" fillId="0" borderId="14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20" fillId="0" borderId="14" xfId="2" applyFont="1" applyBorder="1" applyAlignment="1">
      <alignment horizontal="center" vertical="center" wrapText="1"/>
    </xf>
    <xf numFmtId="0" fontId="20" fillId="0" borderId="15" xfId="2" applyFont="1" applyBorder="1" applyAlignment="1">
      <alignment horizontal="center" vertical="center" wrapText="1"/>
    </xf>
    <xf numFmtId="0" fontId="20" fillId="0" borderId="16" xfId="2" applyFont="1" applyBorder="1" applyAlignment="1">
      <alignment horizontal="center" vertical="center" wrapText="1"/>
    </xf>
    <xf numFmtId="0" fontId="11" fillId="13" borderId="14" xfId="0" applyFont="1" applyFill="1" applyBorder="1" applyAlignment="1">
      <alignment horizontal="justify" vertical="center" wrapText="1"/>
    </xf>
    <xf numFmtId="0" fontId="11" fillId="13" borderId="15" xfId="0" applyFont="1" applyFill="1" applyBorder="1" applyAlignment="1">
      <alignment horizontal="justify" vertical="center" wrapText="1"/>
    </xf>
    <xf numFmtId="0" fontId="11" fillId="13" borderId="16" xfId="0" applyFont="1" applyFill="1" applyBorder="1" applyAlignment="1">
      <alignment horizontal="justify" vertical="center" wrapText="1"/>
    </xf>
    <xf numFmtId="0" fontId="9" fillId="0" borderId="34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20" fillId="0" borderId="34" xfId="2" applyFont="1" applyBorder="1" applyAlignment="1">
      <alignment horizontal="center" vertical="center" wrapText="1"/>
    </xf>
    <xf numFmtId="0" fontId="20" fillId="0" borderId="35" xfId="2" applyFont="1" applyBorder="1" applyAlignment="1">
      <alignment horizontal="center" vertical="center" wrapText="1"/>
    </xf>
    <xf numFmtId="0" fontId="20" fillId="0" borderId="36" xfId="2" applyFont="1" applyBorder="1" applyAlignment="1">
      <alignment horizontal="center" vertical="center" wrapText="1"/>
    </xf>
  </cellXfs>
  <cellStyles count="9">
    <cellStyle name="Moeda" xfId="6" builtinId="4"/>
    <cellStyle name="Moeda 3" xfId="7" xr:uid="{72A5C988-D15D-4BF0-B0EF-8B4244AE0681}"/>
    <cellStyle name="Normal" xfId="0" builtinId="0"/>
    <cellStyle name="Normal 10" xfId="2" xr:uid="{04A22C88-0ECA-49D0-A550-10D06CD45915}"/>
    <cellStyle name="Normal 4 2" xfId="4" xr:uid="{94130388-F16A-4082-BCA5-892CA82DD729}"/>
    <cellStyle name="Porcentagem 10" xfId="3" xr:uid="{241D4805-F120-4F73-9FF0-DCC98BD5D12F}"/>
    <cellStyle name="Separador de milhares 2 2" xfId="8" xr:uid="{63F7A72D-F392-4EBA-BC7D-9F8556FB65C2}"/>
    <cellStyle name="Vírgula" xfId="5" builtinId="3"/>
    <cellStyle name="Vírgula 4" xfId="1" xr:uid="{4DF53B0F-C603-4548-AEE0-5AA13F5431D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pp.orcafascio.com/banco/agesul/composicoes/6061e6bae64d1eb1cae62d4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E8ED3-7F22-4FFD-84B5-BA0B0BA06C19}">
  <sheetPr>
    <pageSetUpPr fitToPage="1"/>
  </sheetPr>
  <dimension ref="A1:M36"/>
  <sheetViews>
    <sheetView tabSelected="1" view="pageBreakPreview" topLeftCell="A13" zoomScale="80" zoomScaleNormal="80" zoomScaleSheetLayoutView="80" workbookViewId="0">
      <selection activeCell="A3" sqref="A3:M3"/>
    </sheetView>
  </sheetViews>
  <sheetFormatPr defaultRowHeight="15" x14ac:dyDescent="0.25"/>
  <cols>
    <col min="1" max="1" width="12.7109375" style="39" customWidth="1"/>
    <col min="2" max="2" width="16.42578125" style="39" customWidth="1"/>
    <col min="3" max="3" width="15" style="39" customWidth="1"/>
    <col min="4" max="4" width="68.42578125" style="39" customWidth="1"/>
    <col min="5" max="5" width="11.85546875" style="39" customWidth="1"/>
    <col min="6" max="6" width="16.140625" style="39" customWidth="1"/>
    <col min="7" max="7" width="18.42578125" style="39" customWidth="1"/>
    <col min="8" max="10" width="16.140625" style="39" customWidth="1"/>
    <col min="11" max="11" width="15.140625" style="39" hidden="1" customWidth="1"/>
    <col min="12" max="12" width="17.5703125" style="39" customWidth="1"/>
    <col min="13" max="13" width="17.85546875" style="39" customWidth="1"/>
  </cols>
  <sheetData>
    <row r="1" spans="1:13" ht="24" thickBot="1" x14ac:dyDescent="0.4">
      <c r="A1" s="144" t="s">
        <v>129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6"/>
    </row>
    <row r="2" spans="1:13" ht="24" thickBot="1" x14ac:dyDescent="0.4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</row>
    <row r="3" spans="1:13" ht="24" thickBot="1" x14ac:dyDescent="0.3">
      <c r="A3" s="147" t="s">
        <v>130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9"/>
    </row>
    <row r="4" spans="1:13" ht="15.75" thickBot="1" x14ac:dyDescent="0.3"/>
    <row r="5" spans="1:13" ht="29.45" customHeight="1" thickBot="1" x14ac:dyDescent="0.3">
      <c r="A5" s="150" t="s">
        <v>128</v>
      </c>
      <c r="B5" s="151"/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2"/>
    </row>
    <row r="7" spans="1:13" x14ac:dyDescent="0.25">
      <c r="G7" s="83"/>
      <c r="H7" s="83"/>
      <c r="I7" s="83"/>
      <c r="J7" s="83"/>
    </row>
    <row r="8" spans="1:13" x14ac:dyDescent="0.25">
      <c r="A8" s="39" t="s">
        <v>75</v>
      </c>
      <c r="B8" s="85" t="s">
        <v>117</v>
      </c>
      <c r="E8" s="83" t="s">
        <v>69</v>
      </c>
      <c r="F8" s="84">
        <v>0.30003184946838268</v>
      </c>
    </row>
    <row r="9" spans="1:13" x14ac:dyDescent="0.25">
      <c r="B9" s="85" t="s">
        <v>118</v>
      </c>
    </row>
    <row r="10" spans="1:13" x14ac:dyDescent="0.25">
      <c r="B10" s="85" t="s">
        <v>119</v>
      </c>
    </row>
    <row r="11" spans="1:13" x14ac:dyDescent="0.25">
      <c r="B11" s="39" t="s">
        <v>120</v>
      </c>
    </row>
    <row r="13" spans="1:13" ht="60" x14ac:dyDescent="0.25">
      <c r="A13" s="86" t="s">
        <v>0</v>
      </c>
      <c r="B13" s="86" t="s">
        <v>1</v>
      </c>
      <c r="C13" s="86" t="s">
        <v>2</v>
      </c>
      <c r="D13" s="86" t="s">
        <v>3</v>
      </c>
      <c r="E13" s="86" t="s">
        <v>4</v>
      </c>
      <c r="F13" s="86" t="s">
        <v>5</v>
      </c>
      <c r="G13" s="86" t="s">
        <v>105</v>
      </c>
      <c r="H13" s="86" t="s">
        <v>107</v>
      </c>
      <c r="I13" s="86" t="s">
        <v>106</v>
      </c>
      <c r="J13" s="86" t="s">
        <v>108</v>
      </c>
      <c r="K13" s="86" t="s">
        <v>104</v>
      </c>
      <c r="L13" s="86" t="s">
        <v>6</v>
      </c>
      <c r="M13" s="86" t="s">
        <v>7</v>
      </c>
    </row>
    <row r="14" spans="1:13" ht="14.45" customHeight="1" x14ac:dyDescent="0.25">
      <c r="A14" s="101" t="s">
        <v>16</v>
      </c>
      <c r="B14" s="142" t="s">
        <v>34</v>
      </c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88">
        <f>SUM(M15:M18)</f>
        <v>0</v>
      </c>
    </row>
    <row r="15" spans="1:13" ht="14.45" customHeight="1" x14ac:dyDescent="0.25">
      <c r="A15" s="89" t="s">
        <v>10</v>
      </c>
      <c r="B15" s="90" t="s">
        <v>97</v>
      </c>
      <c r="C15" s="90">
        <v>173002</v>
      </c>
      <c r="D15" s="91" t="s">
        <v>95</v>
      </c>
      <c r="E15" s="90" t="s">
        <v>8</v>
      </c>
      <c r="F15" s="92">
        <v>8</v>
      </c>
      <c r="G15" s="99"/>
      <c r="H15" s="99"/>
      <c r="I15" s="99"/>
      <c r="J15" s="99"/>
      <c r="K15" s="99"/>
      <c r="L15" s="99"/>
      <c r="M15" s="99"/>
    </row>
    <row r="16" spans="1:13" ht="42.75" x14ac:dyDescent="0.25">
      <c r="A16" s="89" t="s">
        <v>20</v>
      </c>
      <c r="B16" s="90" t="s">
        <v>13</v>
      </c>
      <c r="C16" s="90">
        <v>10775</v>
      </c>
      <c r="D16" s="91" t="s">
        <v>121</v>
      </c>
      <c r="E16" s="90" t="s">
        <v>19</v>
      </c>
      <c r="F16" s="92">
        <v>2</v>
      </c>
      <c r="G16" s="99"/>
      <c r="H16" s="99"/>
      <c r="I16" s="99"/>
      <c r="J16" s="99"/>
      <c r="K16" s="99"/>
      <c r="L16" s="99"/>
      <c r="M16" s="99"/>
    </row>
    <row r="17" spans="1:13" ht="28.5" x14ac:dyDescent="0.25">
      <c r="A17" s="89" t="s">
        <v>21</v>
      </c>
      <c r="B17" s="90" t="s">
        <v>9</v>
      </c>
      <c r="C17" s="90">
        <v>100321</v>
      </c>
      <c r="D17" s="91" t="s">
        <v>22</v>
      </c>
      <c r="E17" s="90" t="s">
        <v>19</v>
      </c>
      <c r="F17" s="92">
        <v>2</v>
      </c>
      <c r="G17" s="99"/>
      <c r="H17" s="99"/>
      <c r="I17" s="99"/>
      <c r="J17" s="99"/>
      <c r="K17" s="99"/>
      <c r="L17" s="99"/>
      <c r="M17" s="99"/>
    </row>
    <row r="18" spans="1:13" ht="28.5" x14ac:dyDescent="0.25">
      <c r="A18" s="89" t="s">
        <v>96</v>
      </c>
      <c r="B18" s="90" t="s">
        <v>9</v>
      </c>
      <c r="C18" s="90">
        <v>93572</v>
      </c>
      <c r="D18" s="91" t="s">
        <v>23</v>
      </c>
      <c r="E18" s="90" t="s">
        <v>19</v>
      </c>
      <c r="F18" s="92">
        <v>2</v>
      </c>
      <c r="G18" s="99"/>
      <c r="H18" s="99"/>
      <c r="I18" s="99"/>
      <c r="J18" s="99"/>
      <c r="K18" s="99"/>
      <c r="L18" s="99"/>
      <c r="M18" s="99"/>
    </row>
    <row r="19" spans="1:13" ht="14.45" customHeight="1" x14ac:dyDescent="0.25">
      <c r="A19" s="87" t="s">
        <v>17</v>
      </c>
      <c r="B19" s="142" t="s">
        <v>26</v>
      </c>
      <c r="C19" s="143"/>
      <c r="D19" s="143"/>
      <c r="E19" s="143"/>
      <c r="F19" s="143"/>
      <c r="G19" s="143"/>
      <c r="H19" s="143"/>
      <c r="I19" s="143"/>
      <c r="J19" s="143"/>
      <c r="K19" s="143"/>
      <c r="L19" s="143"/>
      <c r="M19" s="88"/>
    </row>
    <row r="20" spans="1:13" x14ac:dyDescent="0.25">
      <c r="A20" s="89" t="s">
        <v>18</v>
      </c>
      <c r="B20" s="90" t="s">
        <v>86</v>
      </c>
      <c r="C20" s="90" t="s">
        <v>77</v>
      </c>
      <c r="D20" s="91" t="s">
        <v>115</v>
      </c>
      <c r="E20" s="90" t="s">
        <v>8</v>
      </c>
      <c r="F20" s="98">
        <v>825.85199999999975</v>
      </c>
      <c r="G20" s="99"/>
      <c r="H20" s="99"/>
      <c r="I20" s="99"/>
      <c r="J20" s="99"/>
      <c r="K20" s="99"/>
      <c r="L20" s="99"/>
      <c r="M20" s="99"/>
    </row>
    <row r="21" spans="1:13" ht="28.5" x14ac:dyDescent="0.25">
      <c r="A21" s="89" t="s">
        <v>24</v>
      </c>
      <c r="B21" s="90" t="s">
        <v>9</v>
      </c>
      <c r="C21" s="90">
        <v>97064</v>
      </c>
      <c r="D21" s="91" t="s">
        <v>11</v>
      </c>
      <c r="E21" s="90" t="s">
        <v>12</v>
      </c>
      <c r="F21" s="98">
        <v>2769.9</v>
      </c>
      <c r="G21" s="99"/>
      <c r="H21" s="99"/>
      <c r="I21" s="99"/>
      <c r="J21" s="99"/>
      <c r="K21" s="99"/>
      <c r="L21" s="99"/>
      <c r="M21" s="99"/>
    </row>
    <row r="22" spans="1:13" ht="42.75" x14ac:dyDescent="0.25">
      <c r="A22" s="89" t="s">
        <v>25</v>
      </c>
      <c r="B22" s="90" t="s">
        <v>13</v>
      </c>
      <c r="C22" s="90">
        <v>10527</v>
      </c>
      <c r="D22" s="91" t="s">
        <v>15</v>
      </c>
      <c r="E22" s="90" t="s">
        <v>14</v>
      </c>
      <c r="F22" s="98">
        <v>120</v>
      </c>
      <c r="G22" s="99"/>
      <c r="H22" s="99"/>
      <c r="I22" s="99"/>
      <c r="J22" s="99"/>
      <c r="K22" s="99"/>
      <c r="L22" s="99"/>
      <c r="M22" s="99"/>
    </row>
    <row r="23" spans="1:13" ht="71.25" x14ac:dyDescent="0.25">
      <c r="A23" s="89" t="s">
        <v>29</v>
      </c>
      <c r="B23" s="90" t="s">
        <v>9</v>
      </c>
      <c r="C23" s="90">
        <v>5678</v>
      </c>
      <c r="D23" s="91" t="s">
        <v>27</v>
      </c>
      <c r="E23" s="90" t="s">
        <v>28</v>
      </c>
      <c r="F23" s="98">
        <v>40</v>
      </c>
      <c r="G23" s="99"/>
      <c r="H23" s="99"/>
      <c r="I23" s="99"/>
      <c r="J23" s="99"/>
      <c r="K23" s="99"/>
      <c r="L23" s="99"/>
      <c r="M23" s="99"/>
    </row>
    <row r="24" spans="1:13" ht="42.75" x14ac:dyDescent="0.25">
      <c r="A24" s="89" t="s">
        <v>30</v>
      </c>
      <c r="B24" s="90" t="s">
        <v>9</v>
      </c>
      <c r="C24" s="90">
        <v>97918</v>
      </c>
      <c r="D24" s="91" t="s">
        <v>33</v>
      </c>
      <c r="E24" s="90" t="s">
        <v>32</v>
      </c>
      <c r="F24" s="98">
        <v>222.0624266666666</v>
      </c>
      <c r="G24" s="99"/>
      <c r="H24" s="99"/>
      <c r="I24" s="99"/>
      <c r="J24" s="99"/>
      <c r="K24" s="99"/>
      <c r="L24" s="99"/>
      <c r="M24" s="99"/>
    </row>
    <row r="25" spans="1:13" ht="28.7" customHeight="1" x14ac:dyDescent="0.25">
      <c r="A25" s="89" t="s">
        <v>31</v>
      </c>
      <c r="B25" s="90" t="s">
        <v>86</v>
      </c>
      <c r="C25" s="90" t="s">
        <v>116</v>
      </c>
      <c r="D25" s="91" t="s">
        <v>82</v>
      </c>
      <c r="E25" s="90" t="s">
        <v>8</v>
      </c>
      <c r="F25" s="98">
        <v>825.85199999999975</v>
      </c>
      <c r="G25" s="99"/>
      <c r="H25" s="99"/>
      <c r="I25" s="99"/>
      <c r="J25" s="99"/>
      <c r="K25" s="99"/>
      <c r="L25" s="99"/>
      <c r="M25" s="99"/>
    </row>
    <row r="26" spans="1:13" x14ac:dyDescent="0.25">
      <c r="A26" s="87" t="s">
        <v>89</v>
      </c>
      <c r="B26" s="142" t="s">
        <v>90</v>
      </c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88"/>
    </row>
    <row r="27" spans="1:13" x14ac:dyDescent="0.25">
      <c r="A27" s="89" t="s">
        <v>91</v>
      </c>
      <c r="B27" s="90" t="s">
        <v>92</v>
      </c>
      <c r="C27" s="90">
        <v>2201000010</v>
      </c>
      <c r="D27" s="91" t="s">
        <v>93</v>
      </c>
      <c r="E27" s="90" t="s">
        <v>8</v>
      </c>
      <c r="F27" s="98">
        <v>1858.1669999999995</v>
      </c>
      <c r="G27" s="99"/>
      <c r="H27" s="99"/>
      <c r="I27" s="99"/>
      <c r="J27" s="99"/>
      <c r="K27" s="99"/>
      <c r="L27" s="99"/>
      <c r="M27" s="99"/>
    </row>
    <row r="28" spans="1:13" x14ac:dyDescent="0.25">
      <c r="A28" s="142" t="s">
        <v>40</v>
      </c>
      <c r="B28" s="143"/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88"/>
    </row>
    <row r="29" spans="1:13" x14ac:dyDescent="0.25">
      <c r="A29" s="93"/>
      <c r="B29" s="94"/>
      <c r="C29" s="94"/>
      <c r="D29" s="95"/>
      <c r="E29" s="94"/>
      <c r="F29" s="94"/>
      <c r="G29" s="94"/>
      <c r="H29" s="94"/>
      <c r="I29" s="94"/>
      <c r="J29" s="94"/>
      <c r="K29" s="96"/>
      <c r="L29" s="96"/>
      <c r="M29" s="96"/>
    </row>
    <row r="30" spans="1:13" x14ac:dyDescent="0.25">
      <c r="A30" s="93"/>
      <c r="B30" s="94"/>
      <c r="C30" s="94"/>
      <c r="D30" s="95"/>
      <c r="E30" s="94"/>
      <c r="F30" s="94"/>
      <c r="G30" s="94"/>
      <c r="H30" s="94"/>
      <c r="I30" s="94"/>
      <c r="J30" s="94"/>
      <c r="K30" s="96"/>
      <c r="L30" s="96"/>
      <c r="M30" s="96"/>
    </row>
    <row r="31" spans="1:13" x14ac:dyDescent="0.25">
      <c r="A31" s="93"/>
      <c r="B31" s="94"/>
      <c r="C31" s="94"/>
      <c r="D31" s="95"/>
      <c r="E31" s="94"/>
      <c r="F31" s="94"/>
      <c r="G31" s="94"/>
      <c r="H31" s="94"/>
      <c r="I31" s="94"/>
      <c r="J31" s="94"/>
      <c r="K31" s="97"/>
      <c r="L31" s="97"/>
      <c r="M31" s="97"/>
    </row>
    <row r="32" spans="1:13" x14ac:dyDescent="0.25">
      <c r="A32" s="93"/>
      <c r="B32" s="94"/>
      <c r="C32" s="94"/>
      <c r="D32" s="95"/>
      <c r="E32" s="94"/>
      <c r="F32" s="94"/>
      <c r="G32" s="94"/>
      <c r="H32" s="94"/>
      <c r="I32" s="94"/>
      <c r="J32" s="94"/>
      <c r="K32" s="97"/>
      <c r="L32" s="97"/>
      <c r="M32" s="97"/>
    </row>
    <row r="33" spans="1:13" x14ac:dyDescent="0.25">
      <c r="A33" s="93"/>
      <c r="B33" s="94"/>
      <c r="C33" s="94"/>
      <c r="D33" s="95"/>
      <c r="E33" s="94"/>
      <c r="F33" s="94"/>
      <c r="G33" s="94"/>
      <c r="H33" s="94"/>
      <c r="I33" s="94"/>
      <c r="J33" s="94"/>
      <c r="K33" s="97"/>
      <c r="L33" s="97"/>
      <c r="M33" s="97"/>
    </row>
    <row r="34" spans="1:13" x14ac:dyDescent="0.25">
      <c r="A34" s="93"/>
      <c r="B34" s="94"/>
      <c r="C34" s="94"/>
      <c r="D34" s="95"/>
      <c r="E34" s="94"/>
      <c r="F34" s="94"/>
      <c r="G34" s="94"/>
      <c r="H34" s="94"/>
      <c r="I34" s="94"/>
      <c r="J34" s="94"/>
      <c r="K34" s="97"/>
      <c r="L34" s="97"/>
      <c r="M34" s="97"/>
    </row>
    <row r="35" spans="1:13" x14ac:dyDescent="0.25">
      <c r="A35" s="93"/>
      <c r="B35" s="94"/>
      <c r="C35" s="94"/>
      <c r="D35" s="95"/>
      <c r="E35" s="94"/>
      <c r="F35" s="94"/>
      <c r="G35" s="94"/>
      <c r="H35" s="94"/>
      <c r="I35" s="94"/>
      <c r="J35" s="94"/>
      <c r="K35" s="97"/>
      <c r="L35" s="97"/>
      <c r="M35" s="97"/>
    </row>
    <row r="36" spans="1:13" x14ac:dyDescent="0.25">
      <c r="A36" s="93"/>
      <c r="B36" s="94"/>
      <c r="C36" s="94"/>
      <c r="D36" s="95"/>
      <c r="E36" s="94"/>
      <c r="F36" s="94"/>
      <c r="G36" s="94"/>
      <c r="H36" s="94"/>
      <c r="I36" s="94"/>
      <c r="J36" s="94"/>
      <c r="K36" s="97"/>
      <c r="L36" s="97"/>
      <c r="M36" s="97"/>
    </row>
  </sheetData>
  <mergeCells count="7">
    <mergeCell ref="B14:L14"/>
    <mergeCell ref="B19:L19"/>
    <mergeCell ref="A1:M1"/>
    <mergeCell ref="A28:L28"/>
    <mergeCell ref="B26:L26"/>
    <mergeCell ref="A3:M3"/>
    <mergeCell ref="A5:M5"/>
  </mergeCells>
  <hyperlinks>
    <hyperlink ref="C27" r:id="rId1" display="https://app.orcafascio.com/banco/agesul/composicoes/6061e6bae64d1eb1cae62d41" xr:uid="{2CACA43A-A727-4030-94C0-83AFE4F4E5D1}"/>
  </hyperlinks>
  <printOptions horizontalCentered="1"/>
  <pageMargins left="0.39370078740157483" right="0.39370078740157483" top="0.98425196850393704" bottom="0.78740157480314965" header="0.39370078740157483" footer="0.39370078740157483"/>
  <pageSetup paperSize="9" scale="57" fitToHeight="0" orientation="landscape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B9737-B66F-417E-BF37-02C2403AC89E}">
  <sheetPr>
    <pageSetUpPr fitToPage="1"/>
  </sheetPr>
  <dimension ref="A1:K97"/>
  <sheetViews>
    <sheetView view="pageBreakPreview" zoomScale="60" zoomScaleNormal="100" workbookViewId="0">
      <selection activeCell="I22" sqref="I22"/>
    </sheetView>
  </sheetViews>
  <sheetFormatPr defaultRowHeight="15" x14ac:dyDescent="0.25"/>
  <cols>
    <col min="1" max="1" width="8.85546875" style="1"/>
    <col min="2" max="2" width="40.5703125" style="1" customWidth="1"/>
    <col min="3" max="3" width="12.5703125" style="1" customWidth="1"/>
    <col min="4" max="6" width="14.140625" style="1" customWidth="1"/>
    <col min="7" max="7" width="16.140625" style="1" customWidth="1"/>
    <col min="8" max="8" width="15.140625" style="1" customWidth="1"/>
    <col min="9" max="11" width="14.140625" style="1" customWidth="1"/>
  </cols>
  <sheetData>
    <row r="1" spans="1:11" ht="24" thickBot="1" x14ac:dyDescent="0.4">
      <c r="A1" s="144" t="s">
        <v>129</v>
      </c>
      <c r="B1" s="145"/>
      <c r="C1" s="145"/>
      <c r="D1" s="145"/>
      <c r="E1" s="145"/>
      <c r="F1" s="145"/>
      <c r="G1" s="145"/>
      <c r="H1" s="145"/>
      <c r="I1" s="145"/>
      <c r="J1" s="145"/>
      <c r="K1" s="146"/>
    </row>
    <row r="2" spans="1:11" ht="15.75" thickBot="1" x14ac:dyDescent="0.3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1" ht="24" thickBot="1" x14ac:dyDescent="0.4">
      <c r="A3" s="144" t="s">
        <v>124</v>
      </c>
      <c r="B3" s="145"/>
      <c r="C3" s="145"/>
      <c r="D3" s="145"/>
      <c r="E3" s="145"/>
      <c r="F3" s="145"/>
      <c r="G3" s="145"/>
      <c r="H3" s="145"/>
      <c r="I3" s="145"/>
      <c r="J3" s="145"/>
      <c r="K3" s="146"/>
    </row>
    <row r="4" spans="1:11" ht="16.5" thickBot="1" x14ac:dyDescent="0.3">
      <c r="A4" s="134"/>
      <c r="B4" s="134"/>
      <c r="C4" s="134"/>
      <c r="D4" s="134"/>
      <c r="E4" s="134"/>
      <c r="F4" s="134"/>
      <c r="G4" s="134"/>
      <c r="H4" s="134"/>
      <c r="I4" s="134"/>
      <c r="J4" s="134"/>
      <c r="K4" s="134"/>
    </row>
    <row r="5" spans="1:11" ht="39.6" customHeight="1" thickBot="1" x14ac:dyDescent="0.3">
      <c r="A5" s="150" t="s">
        <v>128</v>
      </c>
      <c r="B5" s="151"/>
      <c r="C5" s="151"/>
      <c r="D5" s="151"/>
      <c r="E5" s="151"/>
      <c r="F5" s="151"/>
      <c r="G5" s="151"/>
      <c r="H5" s="151"/>
      <c r="I5" s="151"/>
      <c r="J5" s="151"/>
      <c r="K5" s="152"/>
    </row>
    <row r="6" spans="1:11" x14ac:dyDescent="0.25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1" ht="15.75" x14ac:dyDescent="0.25">
      <c r="A7" s="135" t="str">
        <f>'01. Planilha Orçamentária (ACM)'!A14</f>
        <v>1.</v>
      </c>
      <c r="B7" s="153" t="str">
        <f>'01. Planilha Orçamentária (ACM)'!B14</f>
        <v>MOBILIZAÇÃO E MÃO DE OBRA INDIRETA</v>
      </c>
      <c r="C7" s="153"/>
      <c r="D7" s="153"/>
      <c r="E7" s="153"/>
      <c r="F7" s="153"/>
      <c r="G7" s="153"/>
      <c r="H7" s="153"/>
      <c r="I7" s="153"/>
      <c r="J7" s="153"/>
      <c r="K7" s="153"/>
    </row>
    <row r="8" spans="1:11" x14ac:dyDescent="0.25">
      <c r="A8" s="74" t="str">
        <f>'01. Planilha Orçamentária (ACM)'!A15</f>
        <v>1.1.</v>
      </c>
      <c r="B8" s="154" t="s">
        <v>38</v>
      </c>
      <c r="C8" s="154"/>
      <c r="D8" s="154"/>
      <c r="E8" s="154"/>
      <c r="F8" s="154"/>
      <c r="G8" s="154"/>
      <c r="H8" s="154"/>
      <c r="I8" s="154"/>
      <c r="J8" s="154"/>
      <c r="K8" s="154"/>
    </row>
    <row r="9" spans="1:11" ht="15.75" x14ac:dyDescent="0.25">
      <c r="A9" s="75"/>
      <c r="B9" s="40" t="s">
        <v>39</v>
      </c>
      <c r="C9" s="41" t="s">
        <v>4</v>
      </c>
      <c r="D9" s="41"/>
      <c r="E9" s="41"/>
      <c r="F9" s="41"/>
      <c r="G9" s="41" t="s">
        <v>41</v>
      </c>
      <c r="H9" s="42" t="s">
        <v>98</v>
      </c>
      <c r="I9" s="43" t="s">
        <v>43</v>
      </c>
      <c r="J9" s="44"/>
      <c r="K9" s="45"/>
    </row>
    <row r="10" spans="1:11" ht="15.75" x14ac:dyDescent="0.25">
      <c r="A10" s="75"/>
      <c r="B10" s="158" t="s">
        <v>95</v>
      </c>
      <c r="C10" s="157" t="str">
        <f>'01. Planilha Orçamentária (ACM)'!E15</f>
        <v>M²</v>
      </c>
      <c r="D10" s="46"/>
      <c r="E10" s="47"/>
      <c r="F10" s="48"/>
      <c r="G10" s="49">
        <v>4</v>
      </c>
      <c r="H10" s="49">
        <v>2</v>
      </c>
      <c r="I10" s="50">
        <v>8</v>
      </c>
      <c r="J10" s="50"/>
      <c r="K10" s="51"/>
    </row>
    <row r="11" spans="1:11" ht="15.75" x14ac:dyDescent="0.25">
      <c r="A11" s="75"/>
      <c r="B11" s="159"/>
      <c r="C11" s="157"/>
      <c r="D11" s="46"/>
      <c r="E11" s="48"/>
      <c r="F11" s="48"/>
      <c r="G11" s="50"/>
      <c r="H11" s="49"/>
      <c r="I11" s="50"/>
      <c r="J11" s="50"/>
      <c r="K11" s="51"/>
    </row>
    <row r="12" spans="1:11" ht="15.75" x14ac:dyDescent="0.25">
      <c r="A12" s="75"/>
      <c r="B12" s="159"/>
      <c r="C12" s="157"/>
      <c r="D12" s="46"/>
      <c r="E12" s="52"/>
      <c r="F12" s="52"/>
      <c r="G12" s="50"/>
      <c r="H12" s="49"/>
      <c r="I12" s="50"/>
      <c r="J12" s="50"/>
      <c r="K12" s="53"/>
    </row>
    <row r="13" spans="1:11" ht="15.75" x14ac:dyDescent="0.25">
      <c r="A13" s="75"/>
      <c r="B13" s="160"/>
      <c r="C13" s="157"/>
      <c r="D13" s="46"/>
      <c r="E13" s="54"/>
      <c r="F13" s="55"/>
      <c r="G13" s="55"/>
      <c r="H13" s="56"/>
      <c r="I13" s="57"/>
      <c r="J13" s="57"/>
      <c r="K13" s="76"/>
    </row>
    <row r="14" spans="1:11" ht="15.75" x14ac:dyDescent="0.25">
      <c r="A14" s="75"/>
      <c r="B14" s="77"/>
      <c r="C14" s="59"/>
      <c r="D14" s="59"/>
      <c r="E14" s="59"/>
      <c r="F14" s="60"/>
      <c r="G14" s="60"/>
      <c r="H14" s="61" t="s">
        <v>40</v>
      </c>
      <c r="I14" s="78">
        <v>8</v>
      </c>
      <c r="J14" s="79"/>
      <c r="K14" s="80"/>
    </row>
    <row r="15" spans="1:11" ht="15.75" x14ac:dyDescent="0.25">
      <c r="A15" s="75"/>
      <c r="B15" s="81"/>
      <c r="C15" s="81"/>
      <c r="D15" s="81"/>
      <c r="E15" s="81"/>
      <c r="F15" s="81"/>
      <c r="G15" s="81"/>
      <c r="H15" s="81"/>
      <c r="I15" s="81"/>
      <c r="J15" s="81"/>
      <c r="K15" s="81"/>
    </row>
    <row r="16" spans="1:11" x14ac:dyDescent="0.25">
      <c r="A16" s="74" t="str">
        <f>'01. Planilha Orçamentária (ACM)'!A16</f>
        <v>1.2.</v>
      </c>
      <c r="B16" s="154" t="s">
        <v>38</v>
      </c>
      <c r="C16" s="154"/>
      <c r="D16" s="154"/>
      <c r="E16" s="154"/>
      <c r="F16" s="154"/>
      <c r="G16" s="154"/>
      <c r="H16" s="154"/>
      <c r="I16" s="154"/>
      <c r="J16" s="154"/>
      <c r="K16" s="154"/>
    </row>
    <row r="17" spans="1:11" ht="15.75" x14ac:dyDescent="0.25">
      <c r="A17" s="75"/>
      <c r="B17" s="40" t="s">
        <v>39</v>
      </c>
      <c r="C17" s="41" t="s">
        <v>4</v>
      </c>
      <c r="D17" s="41"/>
      <c r="E17" s="41"/>
      <c r="F17" s="41"/>
      <c r="G17" s="41"/>
      <c r="H17" s="42"/>
      <c r="I17" s="43" t="s">
        <v>44</v>
      </c>
      <c r="J17" s="44"/>
      <c r="K17" s="45"/>
    </row>
    <row r="18" spans="1:11" ht="15.75" x14ac:dyDescent="0.25">
      <c r="A18" s="75"/>
      <c r="B18" s="158" t="s">
        <v>121</v>
      </c>
      <c r="C18" s="157" t="s">
        <v>19</v>
      </c>
      <c r="D18" s="46"/>
      <c r="E18" s="47"/>
      <c r="F18" s="48"/>
      <c r="G18" s="62"/>
      <c r="H18" s="47"/>
      <c r="I18" s="63">
        <v>2</v>
      </c>
      <c r="J18" s="48"/>
      <c r="K18" s="51"/>
    </row>
    <row r="19" spans="1:11" ht="15.75" x14ac:dyDescent="0.25">
      <c r="A19" s="75"/>
      <c r="B19" s="159"/>
      <c r="C19" s="157"/>
      <c r="D19" s="46"/>
      <c r="E19" s="48"/>
      <c r="F19" s="48"/>
      <c r="G19" s="64"/>
      <c r="H19" s="47"/>
      <c r="I19" s="65"/>
      <c r="J19" s="48"/>
      <c r="K19" s="51"/>
    </row>
    <row r="20" spans="1:11" ht="15.75" x14ac:dyDescent="0.25">
      <c r="A20" s="75"/>
      <c r="B20" s="159"/>
      <c r="C20" s="157"/>
      <c r="D20" s="46"/>
      <c r="E20" s="52"/>
      <c r="F20" s="52"/>
      <c r="G20" s="52"/>
      <c r="H20" s="66"/>
      <c r="I20" s="63"/>
      <c r="J20" s="52"/>
      <c r="K20" s="53"/>
    </row>
    <row r="21" spans="1:11" ht="15.75" x14ac:dyDescent="0.25">
      <c r="A21" s="75"/>
      <c r="B21" s="160"/>
      <c r="C21" s="157"/>
      <c r="D21" s="46"/>
      <c r="E21" s="54"/>
      <c r="F21" s="55"/>
      <c r="G21" s="55"/>
      <c r="H21" s="56"/>
      <c r="I21" s="57"/>
      <c r="J21" s="57"/>
      <c r="K21" s="76"/>
    </row>
    <row r="22" spans="1:11" ht="15.75" x14ac:dyDescent="0.25">
      <c r="A22" s="75"/>
      <c r="B22" s="77"/>
      <c r="C22" s="59"/>
      <c r="D22" s="59"/>
      <c r="E22" s="59"/>
      <c r="F22" s="60"/>
      <c r="G22" s="60"/>
      <c r="H22" s="61" t="s">
        <v>40</v>
      </c>
      <c r="I22" s="78">
        <v>2</v>
      </c>
      <c r="J22" s="79"/>
      <c r="K22" s="80"/>
    </row>
    <row r="23" spans="1:11" ht="15.75" x14ac:dyDescent="0.25">
      <c r="A23" s="75"/>
      <c r="B23" s="81"/>
      <c r="C23" s="81"/>
      <c r="D23" s="81"/>
      <c r="E23" s="81"/>
      <c r="F23" s="81"/>
      <c r="G23" s="81"/>
      <c r="H23" s="81"/>
      <c r="I23" s="81"/>
      <c r="J23" s="81"/>
      <c r="K23" s="81"/>
    </row>
    <row r="24" spans="1:11" x14ac:dyDescent="0.25">
      <c r="A24" s="74" t="str">
        <f>'01. Planilha Orçamentária (ACM)'!A17</f>
        <v>1.3.</v>
      </c>
      <c r="B24" s="154" t="s">
        <v>38</v>
      </c>
      <c r="C24" s="154"/>
      <c r="D24" s="154"/>
      <c r="E24" s="154"/>
      <c r="F24" s="154"/>
      <c r="G24" s="154"/>
      <c r="H24" s="154"/>
      <c r="I24" s="154"/>
      <c r="J24" s="154"/>
      <c r="K24" s="154"/>
    </row>
    <row r="25" spans="1:11" ht="15.75" x14ac:dyDescent="0.25">
      <c r="A25" s="75"/>
      <c r="B25" s="40" t="s">
        <v>39</v>
      </c>
      <c r="C25" s="41" t="s">
        <v>4</v>
      </c>
      <c r="D25" s="41"/>
      <c r="E25" s="41"/>
      <c r="F25" s="41"/>
      <c r="G25" s="41"/>
      <c r="H25" s="42"/>
      <c r="I25" s="43" t="s">
        <v>44</v>
      </c>
      <c r="J25" s="44"/>
      <c r="K25" s="45"/>
    </row>
    <row r="26" spans="1:11" ht="15.75" x14ac:dyDescent="0.25">
      <c r="A26" s="75"/>
      <c r="B26" s="161" t="s">
        <v>22</v>
      </c>
      <c r="C26" s="157" t="s">
        <v>19</v>
      </c>
      <c r="D26" s="46"/>
      <c r="E26" s="47"/>
      <c r="F26" s="48"/>
      <c r="G26" s="62"/>
      <c r="H26" s="47"/>
      <c r="I26" s="63">
        <v>2</v>
      </c>
      <c r="J26" s="48"/>
      <c r="K26" s="51"/>
    </row>
    <row r="27" spans="1:11" ht="15.75" x14ac:dyDescent="0.25">
      <c r="A27" s="75"/>
      <c r="B27" s="161"/>
      <c r="C27" s="157"/>
      <c r="D27" s="46"/>
      <c r="E27" s="48"/>
      <c r="F27" s="48"/>
      <c r="G27" s="64"/>
      <c r="H27" s="47"/>
      <c r="I27" s="65"/>
      <c r="J27" s="48"/>
      <c r="K27" s="51"/>
    </row>
    <row r="28" spans="1:11" ht="15.75" x14ac:dyDescent="0.25">
      <c r="A28" s="75"/>
      <c r="B28" s="161"/>
      <c r="C28" s="157"/>
      <c r="D28" s="46"/>
      <c r="E28" s="52"/>
      <c r="F28" s="52"/>
      <c r="G28" s="52"/>
      <c r="H28" s="66"/>
      <c r="I28" s="63"/>
      <c r="J28" s="52"/>
      <c r="K28" s="53"/>
    </row>
    <row r="29" spans="1:11" ht="15.75" x14ac:dyDescent="0.25">
      <c r="A29" s="75"/>
      <c r="B29" s="161"/>
      <c r="C29" s="157"/>
      <c r="D29" s="46"/>
      <c r="E29" s="54"/>
      <c r="F29" s="55"/>
      <c r="G29" s="55"/>
      <c r="H29" s="56"/>
      <c r="I29" s="57"/>
      <c r="J29" s="57"/>
      <c r="K29" s="76"/>
    </row>
    <row r="30" spans="1:11" ht="15.75" x14ac:dyDescent="0.25">
      <c r="A30" s="75"/>
      <c r="B30" s="77"/>
      <c r="C30" s="59"/>
      <c r="D30" s="59"/>
      <c r="E30" s="59"/>
      <c r="F30" s="60"/>
      <c r="G30" s="60"/>
      <c r="H30" s="61" t="s">
        <v>40</v>
      </c>
      <c r="I30" s="78">
        <v>2</v>
      </c>
      <c r="J30" s="79"/>
      <c r="K30" s="80"/>
    </row>
    <row r="31" spans="1:11" ht="15.75" x14ac:dyDescent="0.25">
      <c r="A31" s="75"/>
      <c r="B31" s="81"/>
      <c r="C31" s="81"/>
      <c r="D31" s="81"/>
      <c r="E31" s="81"/>
      <c r="F31" s="81"/>
      <c r="G31" s="81"/>
      <c r="H31" s="81"/>
      <c r="I31" s="81"/>
      <c r="J31" s="81"/>
      <c r="K31" s="81"/>
    </row>
    <row r="32" spans="1:11" x14ac:dyDescent="0.25">
      <c r="A32" s="74" t="str">
        <f>'01. Planilha Orçamentária (ACM)'!A18</f>
        <v>1.4.</v>
      </c>
      <c r="B32" s="154" t="s">
        <v>38</v>
      </c>
      <c r="C32" s="154"/>
      <c r="D32" s="154"/>
      <c r="E32" s="154"/>
      <c r="F32" s="154"/>
      <c r="G32" s="154"/>
      <c r="H32" s="154"/>
      <c r="I32" s="154"/>
      <c r="J32" s="154"/>
      <c r="K32" s="154"/>
    </row>
    <row r="33" spans="1:11" ht="15.75" x14ac:dyDescent="0.25">
      <c r="A33" s="75"/>
      <c r="B33" s="40" t="s">
        <v>39</v>
      </c>
      <c r="C33" s="41" t="s">
        <v>4</v>
      </c>
      <c r="D33" s="41"/>
      <c r="E33" s="41"/>
      <c r="F33" s="41"/>
      <c r="G33" s="41"/>
      <c r="H33" s="42"/>
      <c r="I33" s="43" t="s">
        <v>44</v>
      </c>
      <c r="J33" s="44"/>
      <c r="K33" s="45"/>
    </row>
    <row r="34" spans="1:11" ht="15.75" x14ac:dyDescent="0.25">
      <c r="A34" s="75"/>
      <c r="B34" s="155" t="s">
        <v>23</v>
      </c>
      <c r="C34" s="157" t="s">
        <v>19</v>
      </c>
      <c r="D34" s="46"/>
      <c r="E34" s="47"/>
      <c r="F34" s="48"/>
      <c r="G34" s="62"/>
      <c r="H34" s="47"/>
      <c r="I34" s="63">
        <v>2</v>
      </c>
      <c r="J34" s="48"/>
      <c r="K34" s="51"/>
    </row>
    <row r="35" spans="1:11" ht="15.75" x14ac:dyDescent="0.25">
      <c r="A35" s="75"/>
      <c r="B35" s="156"/>
      <c r="C35" s="157"/>
      <c r="D35" s="46"/>
      <c r="E35" s="48"/>
      <c r="F35" s="48"/>
      <c r="G35" s="64"/>
      <c r="H35" s="47"/>
      <c r="I35" s="65"/>
      <c r="J35" s="48"/>
      <c r="K35" s="51"/>
    </row>
    <row r="36" spans="1:11" ht="15.75" x14ac:dyDescent="0.25">
      <c r="A36" s="75"/>
      <c r="B36" s="156"/>
      <c r="C36" s="157"/>
      <c r="D36" s="46"/>
      <c r="E36" s="52"/>
      <c r="F36" s="52"/>
      <c r="G36" s="52"/>
      <c r="H36" s="66"/>
      <c r="I36" s="63"/>
      <c r="J36" s="52"/>
      <c r="K36" s="53"/>
    </row>
    <row r="37" spans="1:11" ht="15.75" x14ac:dyDescent="0.25">
      <c r="A37" s="75"/>
      <c r="B37" s="156"/>
      <c r="C37" s="157"/>
      <c r="D37" s="46"/>
      <c r="E37" s="54"/>
      <c r="F37" s="55"/>
      <c r="G37" s="55"/>
      <c r="H37" s="56"/>
      <c r="I37" s="57"/>
      <c r="J37" s="57"/>
      <c r="K37" s="76"/>
    </row>
    <row r="38" spans="1:11" ht="15.75" x14ac:dyDescent="0.25">
      <c r="A38" s="75"/>
      <c r="B38" s="77"/>
      <c r="C38" s="59"/>
      <c r="D38" s="59"/>
      <c r="E38" s="59"/>
      <c r="F38" s="60"/>
      <c r="G38" s="60"/>
      <c r="H38" s="61" t="s">
        <v>40</v>
      </c>
      <c r="I38" s="78">
        <v>2</v>
      </c>
      <c r="J38" s="79"/>
      <c r="K38" s="80"/>
    </row>
    <row r="39" spans="1:11" ht="15.75" x14ac:dyDescent="0.25">
      <c r="A39" s="75"/>
      <c r="B39" s="75"/>
      <c r="C39" s="75"/>
      <c r="D39" s="75"/>
      <c r="E39" s="75"/>
      <c r="F39" s="75"/>
      <c r="G39" s="75"/>
      <c r="H39" s="75"/>
      <c r="I39" s="75"/>
      <c r="J39" s="75"/>
      <c r="K39" s="75"/>
    </row>
    <row r="40" spans="1:11" ht="15.75" x14ac:dyDescent="0.25">
      <c r="A40" s="135" t="str">
        <f>'01. Planilha Orçamentária (ACM)'!A19</f>
        <v>2.</v>
      </c>
      <c r="B40" s="153" t="s">
        <v>26</v>
      </c>
      <c r="C40" s="153"/>
      <c r="D40" s="153"/>
      <c r="E40" s="153"/>
      <c r="F40" s="153"/>
      <c r="G40" s="153"/>
      <c r="H40" s="153"/>
      <c r="I40" s="153"/>
      <c r="J40" s="153"/>
      <c r="K40" s="153"/>
    </row>
    <row r="41" spans="1:11" x14ac:dyDescent="0.25">
      <c r="A41" s="74" t="str">
        <f>'01. Planilha Orçamentária (ACM)'!A20</f>
        <v>2.1.</v>
      </c>
      <c r="B41" s="154" t="s">
        <v>38</v>
      </c>
      <c r="C41" s="154"/>
      <c r="D41" s="154"/>
      <c r="E41" s="154"/>
      <c r="F41" s="154"/>
      <c r="G41" s="154"/>
      <c r="H41" s="154"/>
      <c r="I41" s="154"/>
      <c r="J41" s="154"/>
      <c r="K41" s="154"/>
    </row>
    <row r="42" spans="1:11" ht="15.75" x14ac:dyDescent="0.25">
      <c r="A42" s="75"/>
      <c r="B42" s="40" t="s">
        <v>39</v>
      </c>
      <c r="C42" s="41" t="s">
        <v>4</v>
      </c>
      <c r="D42" s="41"/>
      <c r="E42" s="41"/>
      <c r="F42" s="41"/>
      <c r="G42" s="41" t="s">
        <v>41</v>
      </c>
      <c r="H42" s="42" t="s">
        <v>42</v>
      </c>
      <c r="I42" s="43" t="s">
        <v>43</v>
      </c>
      <c r="J42" s="44"/>
      <c r="K42" s="45"/>
    </row>
    <row r="43" spans="1:11" ht="15.75" x14ac:dyDescent="0.25">
      <c r="A43" s="75"/>
      <c r="B43" s="155" t="s">
        <v>115</v>
      </c>
      <c r="C43" s="157" t="s">
        <v>8</v>
      </c>
      <c r="D43" s="46"/>
      <c r="E43" s="47"/>
      <c r="F43" s="48"/>
      <c r="G43" s="67">
        <v>688.20999999999981</v>
      </c>
      <c r="H43" s="67">
        <v>1.2</v>
      </c>
      <c r="I43" s="63">
        <v>825.85199999999975</v>
      </c>
      <c r="J43" s="48"/>
      <c r="K43" s="51"/>
    </row>
    <row r="44" spans="1:11" ht="15.75" x14ac:dyDescent="0.25">
      <c r="A44" s="75"/>
      <c r="B44" s="156"/>
      <c r="C44" s="157"/>
      <c r="D44" s="46"/>
      <c r="E44" s="48"/>
      <c r="F44" s="48"/>
      <c r="G44" s="64"/>
      <c r="H44" s="47"/>
      <c r="I44" s="65"/>
      <c r="J44" s="48"/>
      <c r="K44" s="51"/>
    </row>
    <row r="45" spans="1:11" ht="15.75" x14ac:dyDescent="0.25">
      <c r="A45" s="75"/>
      <c r="B45" s="156"/>
      <c r="C45" s="157"/>
      <c r="D45" s="46"/>
      <c r="E45" s="52"/>
      <c r="F45" s="52"/>
      <c r="G45" s="52"/>
      <c r="H45" s="66"/>
      <c r="I45" s="63"/>
      <c r="J45" s="52"/>
      <c r="K45" s="53"/>
    </row>
    <row r="46" spans="1:11" ht="15.75" x14ac:dyDescent="0.25">
      <c r="A46" s="75"/>
      <c r="B46" s="156"/>
      <c r="C46" s="157"/>
      <c r="D46" s="46"/>
      <c r="E46" s="54"/>
      <c r="F46" s="55"/>
      <c r="G46" s="55"/>
      <c r="H46" s="56"/>
      <c r="I46" s="57"/>
      <c r="J46" s="57"/>
      <c r="K46" s="76"/>
    </row>
    <row r="47" spans="1:11" ht="15.75" x14ac:dyDescent="0.25">
      <c r="A47" s="75"/>
      <c r="B47" s="77"/>
      <c r="C47" s="59"/>
      <c r="D47" s="59"/>
      <c r="E47" s="59"/>
      <c r="F47" s="60"/>
      <c r="G47" s="60"/>
      <c r="H47" s="61" t="s">
        <v>40</v>
      </c>
      <c r="I47" s="78">
        <v>825.85199999999975</v>
      </c>
      <c r="J47" s="79"/>
      <c r="K47" s="80"/>
    </row>
    <row r="48" spans="1:11" ht="15.75" x14ac:dyDescent="0.25">
      <c r="A48" s="75"/>
      <c r="B48" s="81"/>
      <c r="C48" s="81"/>
      <c r="D48" s="81"/>
      <c r="E48" s="81"/>
      <c r="F48" s="81"/>
      <c r="G48" s="81"/>
      <c r="H48" s="81"/>
      <c r="I48" s="81"/>
      <c r="J48" s="81"/>
      <c r="K48" s="81"/>
    </row>
    <row r="49" spans="1:11" x14ac:dyDescent="0.25">
      <c r="A49" s="74" t="str">
        <f>'01. Planilha Orçamentária (ACM)'!A21</f>
        <v>2.2.</v>
      </c>
      <c r="B49" s="154" t="s">
        <v>38</v>
      </c>
      <c r="C49" s="154"/>
      <c r="D49" s="154"/>
      <c r="E49" s="154"/>
      <c r="F49" s="154"/>
      <c r="G49" s="154"/>
      <c r="H49" s="154"/>
      <c r="I49" s="154"/>
      <c r="J49" s="154"/>
      <c r="K49" s="154"/>
    </row>
    <row r="50" spans="1:11" ht="15.75" x14ac:dyDescent="0.25">
      <c r="A50" s="75"/>
      <c r="B50" s="40" t="s">
        <v>39</v>
      </c>
      <c r="C50" s="41" t="s">
        <v>4</v>
      </c>
      <c r="D50" s="41"/>
      <c r="E50" s="41"/>
      <c r="F50" s="41"/>
      <c r="G50" s="41" t="s">
        <v>70</v>
      </c>
      <c r="H50" s="42" t="s">
        <v>71</v>
      </c>
      <c r="I50" s="41"/>
      <c r="J50" s="44"/>
      <c r="K50" s="45"/>
    </row>
    <row r="51" spans="1:11" ht="15.75" x14ac:dyDescent="0.25">
      <c r="A51" s="75"/>
      <c r="B51" s="155" t="s">
        <v>11</v>
      </c>
      <c r="C51" s="157" t="s">
        <v>12</v>
      </c>
      <c r="D51" s="46"/>
      <c r="E51" s="47"/>
      <c r="F51" s="48"/>
      <c r="G51" s="67">
        <v>553.98</v>
      </c>
      <c r="H51" s="67">
        <v>5</v>
      </c>
      <c r="I51" s="63">
        <v>2769.9</v>
      </c>
      <c r="J51" s="48"/>
      <c r="K51" s="51"/>
    </row>
    <row r="52" spans="1:11" ht="15.75" x14ac:dyDescent="0.25">
      <c r="A52" s="75"/>
      <c r="B52" s="156"/>
      <c r="C52" s="157"/>
      <c r="D52" s="46"/>
      <c r="E52" s="48"/>
      <c r="F52" s="48"/>
      <c r="G52" s="64"/>
      <c r="H52" s="47"/>
      <c r="I52" s="65"/>
      <c r="J52" s="48"/>
      <c r="K52" s="51"/>
    </row>
    <row r="53" spans="1:11" ht="15.75" x14ac:dyDescent="0.25">
      <c r="A53" s="75"/>
      <c r="B53" s="156"/>
      <c r="C53" s="157"/>
      <c r="D53" s="46"/>
      <c r="E53" s="52"/>
      <c r="F53" s="52"/>
      <c r="G53" s="52"/>
      <c r="H53" s="66"/>
      <c r="I53" s="63"/>
      <c r="J53" s="52"/>
      <c r="K53" s="53"/>
    </row>
    <row r="54" spans="1:11" ht="15.75" x14ac:dyDescent="0.25">
      <c r="A54" s="75"/>
      <c r="B54" s="156"/>
      <c r="C54" s="157"/>
      <c r="D54" s="46"/>
      <c r="E54" s="54"/>
      <c r="F54" s="55"/>
      <c r="G54" s="55"/>
      <c r="H54" s="56"/>
      <c r="I54" s="57"/>
      <c r="J54" s="57"/>
      <c r="K54" s="76"/>
    </row>
    <row r="55" spans="1:11" ht="15.75" x14ac:dyDescent="0.25">
      <c r="A55" s="75"/>
      <c r="B55" s="77"/>
      <c r="C55" s="59"/>
      <c r="D55" s="59"/>
      <c r="E55" s="59"/>
      <c r="F55" s="60"/>
      <c r="G55" s="60"/>
      <c r="H55" s="61" t="s">
        <v>40</v>
      </c>
      <c r="I55" s="78">
        <v>2769.9</v>
      </c>
      <c r="J55" s="79"/>
      <c r="K55" s="80"/>
    </row>
    <row r="56" spans="1:11" ht="15.75" x14ac:dyDescent="0.25">
      <c r="A56" s="75"/>
      <c r="B56" s="81"/>
      <c r="C56" s="81"/>
      <c r="D56" s="81"/>
      <c r="E56" s="81"/>
      <c r="F56" s="81"/>
      <c r="G56" s="81"/>
      <c r="H56" s="81"/>
      <c r="I56" s="81"/>
      <c r="J56" s="81"/>
      <c r="K56" s="81"/>
    </row>
    <row r="57" spans="1:11" x14ac:dyDescent="0.25">
      <c r="A57" s="74" t="str">
        <f>'01. Planilha Orçamentária (ACM)'!A22</f>
        <v>2.3.</v>
      </c>
      <c r="B57" s="154" t="s">
        <v>38</v>
      </c>
      <c r="C57" s="154"/>
      <c r="D57" s="154"/>
      <c r="E57" s="154"/>
      <c r="F57" s="154"/>
      <c r="G57" s="154"/>
      <c r="H57" s="154"/>
      <c r="I57" s="154"/>
      <c r="J57" s="154"/>
      <c r="K57" s="154"/>
    </row>
    <row r="58" spans="1:11" ht="15.75" x14ac:dyDescent="0.25">
      <c r="A58" s="75"/>
      <c r="B58" s="40" t="s">
        <v>39</v>
      </c>
      <c r="C58" s="41" t="s">
        <v>4</v>
      </c>
      <c r="D58" s="41"/>
      <c r="E58" s="41"/>
      <c r="F58" s="41"/>
      <c r="G58" s="41" t="s">
        <v>41</v>
      </c>
      <c r="H58" s="41" t="s">
        <v>44</v>
      </c>
      <c r="I58" s="43" t="s">
        <v>40</v>
      </c>
      <c r="J58" s="44"/>
      <c r="K58" s="45"/>
    </row>
    <row r="59" spans="1:11" ht="15.75" x14ac:dyDescent="0.25">
      <c r="A59" s="75"/>
      <c r="B59" s="155" t="s">
        <v>15</v>
      </c>
      <c r="C59" s="157" t="s">
        <v>14</v>
      </c>
      <c r="D59" s="46"/>
      <c r="E59" s="47"/>
      <c r="F59" s="48"/>
      <c r="G59" s="67">
        <v>60</v>
      </c>
      <c r="H59" s="67">
        <v>2</v>
      </c>
      <c r="I59" s="63">
        <v>120</v>
      </c>
      <c r="J59" s="48"/>
      <c r="K59" s="51"/>
    </row>
    <row r="60" spans="1:11" ht="15.75" x14ac:dyDescent="0.25">
      <c r="A60" s="75"/>
      <c r="B60" s="156"/>
      <c r="C60" s="157"/>
      <c r="D60" s="46"/>
      <c r="E60" s="48"/>
      <c r="F60" s="48"/>
      <c r="G60" s="64"/>
      <c r="H60" s="47"/>
      <c r="I60" s="65"/>
      <c r="J60" s="48"/>
      <c r="K60" s="51"/>
    </row>
    <row r="61" spans="1:11" ht="15.75" x14ac:dyDescent="0.25">
      <c r="A61" s="75"/>
      <c r="B61" s="156"/>
      <c r="C61" s="157"/>
      <c r="D61" s="46"/>
      <c r="E61" s="52"/>
      <c r="F61" s="52"/>
      <c r="G61" s="52"/>
      <c r="H61" s="66"/>
      <c r="I61" s="63"/>
      <c r="J61" s="52"/>
      <c r="K61" s="53"/>
    </row>
    <row r="62" spans="1:11" ht="15.75" x14ac:dyDescent="0.25">
      <c r="A62" s="75"/>
      <c r="B62" s="156"/>
      <c r="C62" s="157"/>
      <c r="D62" s="46"/>
      <c r="E62" s="54"/>
      <c r="F62" s="55"/>
      <c r="G62" s="55"/>
      <c r="H62" s="56"/>
      <c r="I62" s="57"/>
      <c r="J62" s="57"/>
      <c r="K62" s="76"/>
    </row>
    <row r="63" spans="1:11" ht="15.75" x14ac:dyDescent="0.25">
      <c r="A63" s="75"/>
      <c r="B63" s="77"/>
      <c r="C63" s="59"/>
      <c r="D63" s="59"/>
      <c r="E63" s="59"/>
      <c r="F63" s="60"/>
      <c r="G63" s="60"/>
      <c r="H63" s="61" t="s">
        <v>40</v>
      </c>
      <c r="I63" s="78">
        <v>120</v>
      </c>
      <c r="J63" s="79"/>
      <c r="K63" s="80"/>
    </row>
    <row r="64" spans="1:11" ht="15.75" x14ac:dyDescent="0.25">
      <c r="A64" s="75"/>
      <c r="B64" s="81"/>
      <c r="C64" s="81"/>
      <c r="D64" s="81"/>
      <c r="E64" s="81"/>
      <c r="F64" s="81"/>
      <c r="G64" s="81"/>
      <c r="H64" s="81"/>
      <c r="I64" s="81"/>
      <c r="J64" s="81"/>
      <c r="K64" s="81"/>
    </row>
    <row r="65" spans="1:11" x14ac:dyDescent="0.25">
      <c r="A65" s="74" t="str">
        <f>'01. Planilha Orçamentária (ACM)'!A23</f>
        <v>2.4.</v>
      </c>
      <c r="B65" s="154" t="s">
        <v>38</v>
      </c>
      <c r="C65" s="154"/>
      <c r="D65" s="154"/>
      <c r="E65" s="154"/>
      <c r="F65" s="154"/>
      <c r="G65" s="154"/>
      <c r="H65" s="154"/>
      <c r="I65" s="154"/>
      <c r="J65" s="154"/>
      <c r="K65" s="154"/>
    </row>
    <row r="66" spans="1:11" ht="15.75" x14ac:dyDescent="0.25">
      <c r="A66" s="75"/>
      <c r="B66" s="40" t="s">
        <v>39</v>
      </c>
      <c r="C66" s="41" t="s">
        <v>4</v>
      </c>
      <c r="D66" s="41"/>
      <c r="E66" s="41"/>
      <c r="F66" s="41"/>
      <c r="G66" s="41" t="s">
        <v>45</v>
      </c>
      <c r="H66" s="42" t="s">
        <v>46</v>
      </c>
      <c r="I66" s="43" t="s">
        <v>28</v>
      </c>
      <c r="J66" s="44"/>
      <c r="K66" s="45"/>
    </row>
    <row r="67" spans="1:11" ht="15.75" x14ac:dyDescent="0.25">
      <c r="A67" s="75"/>
      <c r="B67" s="155" t="s">
        <v>27</v>
      </c>
      <c r="C67" s="157" t="s">
        <v>28</v>
      </c>
      <c r="D67" s="46"/>
      <c r="E67" s="47"/>
      <c r="F67" s="48"/>
      <c r="G67" s="67">
        <v>8</v>
      </c>
      <c r="H67" s="67">
        <v>5</v>
      </c>
      <c r="I67" s="63">
        <v>40</v>
      </c>
      <c r="J67" s="48"/>
      <c r="K67" s="51"/>
    </row>
    <row r="68" spans="1:11" ht="15.75" x14ac:dyDescent="0.25">
      <c r="A68" s="75"/>
      <c r="B68" s="156"/>
      <c r="C68" s="157"/>
      <c r="D68" s="46"/>
      <c r="E68" s="48"/>
      <c r="F68" s="48"/>
      <c r="G68" s="64"/>
      <c r="H68" s="47"/>
      <c r="I68" s="65"/>
      <c r="J68" s="48"/>
      <c r="K68" s="51"/>
    </row>
    <row r="69" spans="1:11" ht="15.75" x14ac:dyDescent="0.25">
      <c r="A69" s="75"/>
      <c r="B69" s="156"/>
      <c r="C69" s="157"/>
      <c r="D69" s="46"/>
      <c r="E69" s="52"/>
      <c r="F69" s="52"/>
      <c r="G69" s="52"/>
      <c r="H69" s="66"/>
      <c r="I69" s="63"/>
      <c r="J69" s="52"/>
      <c r="K69" s="53"/>
    </row>
    <row r="70" spans="1:11" ht="15.75" x14ac:dyDescent="0.25">
      <c r="A70" s="75"/>
      <c r="B70" s="156"/>
      <c r="C70" s="157"/>
      <c r="D70" s="46"/>
      <c r="E70" s="54"/>
      <c r="F70" s="55"/>
      <c r="G70" s="55"/>
      <c r="H70" s="56"/>
      <c r="I70" s="57"/>
      <c r="J70" s="57"/>
      <c r="K70" s="76"/>
    </row>
    <row r="71" spans="1:11" ht="15.75" x14ac:dyDescent="0.25">
      <c r="A71" s="75"/>
      <c r="B71" s="77"/>
      <c r="C71" s="59"/>
      <c r="D71" s="59"/>
      <c r="E71" s="59"/>
      <c r="F71" s="60"/>
      <c r="G71" s="60"/>
      <c r="H71" s="61" t="s">
        <v>40</v>
      </c>
      <c r="I71" s="78">
        <v>40</v>
      </c>
      <c r="J71" s="79"/>
      <c r="K71" s="80"/>
    </row>
    <row r="72" spans="1:11" ht="15.75" x14ac:dyDescent="0.25">
      <c r="A72" s="75"/>
      <c r="B72" s="81"/>
      <c r="C72" s="81"/>
      <c r="D72" s="81"/>
      <c r="E72" s="81"/>
      <c r="F72" s="81"/>
      <c r="G72" s="81"/>
      <c r="H72" s="81"/>
      <c r="I72" s="81"/>
      <c r="J72" s="81"/>
      <c r="K72" s="81"/>
    </row>
    <row r="73" spans="1:11" x14ac:dyDescent="0.25">
      <c r="A73" s="74" t="str">
        <f>'01. Planilha Orçamentária (ACM)'!A24</f>
        <v>2.5.</v>
      </c>
      <c r="B73" s="154" t="s">
        <v>38</v>
      </c>
      <c r="C73" s="154"/>
      <c r="D73" s="154"/>
      <c r="E73" s="154"/>
      <c r="F73" s="154"/>
      <c r="G73" s="154"/>
      <c r="H73" s="154"/>
      <c r="I73" s="154"/>
      <c r="J73" s="154"/>
      <c r="K73" s="154"/>
    </row>
    <row r="74" spans="1:11" ht="25.5" x14ac:dyDescent="0.25">
      <c r="A74" s="75"/>
      <c r="B74" s="40" t="s">
        <v>39</v>
      </c>
      <c r="C74" s="41" t="s">
        <v>4</v>
      </c>
      <c r="D74" s="41"/>
      <c r="E74" s="45" t="s">
        <v>73</v>
      </c>
      <c r="F74" s="41" t="s">
        <v>43</v>
      </c>
      <c r="G74" s="41" t="s">
        <v>47</v>
      </c>
      <c r="H74" s="42" t="s">
        <v>48</v>
      </c>
      <c r="I74" s="43" t="s">
        <v>74</v>
      </c>
      <c r="J74" s="44"/>
      <c r="K74" s="45"/>
    </row>
    <row r="75" spans="1:11" ht="15.75" x14ac:dyDescent="0.25">
      <c r="A75" s="75"/>
      <c r="B75" s="155" t="s">
        <v>33</v>
      </c>
      <c r="C75" s="157" t="s">
        <v>32</v>
      </c>
      <c r="D75" s="46"/>
      <c r="E75" s="67">
        <v>1.1111111111111112E-2</v>
      </c>
      <c r="F75" s="48">
        <v>825.85199999999975</v>
      </c>
      <c r="G75" s="67">
        <v>9.1761333333333308</v>
      </c>
      <c r="H75" s="67">
        <v>24.2</v>
      </c>
      <c r="I75" s="63">
        <v>222.0624266666666</v>
      </c>
      <c r="J75" s="48"/>
      <c r="K75" s="51"/>
    </row>
    <row r="76" spans="1:11" ht="15.75" x14ac:dyDescent="0.25">
      <c r="A76" s="75"/>
      <c r="B76" s="156"/>
      <c r="C76" s="157"/>
      <c r="D76" s="46"/>
      <c r="E76" s="48"/>
      <c r="F76" s="48"/>
      <c r="G76" s="64"/>
      <c r="H76" s="47"/>
      <c r="I76" s="65"/>
      <c r="J76" s="48"/>
      <c r="K76" s="51"/>
    </row>
    <row r="77" spans="1:11" ht="15.75" x14ac:dyDescent="0.25">
      <c r="A77" s="75"/>
      <c r="B77" s="156"/>
      <c r="C77" s="157"/>
      <c r="D77" s="46"/>
      <c r="E77" s="52"/>
      <c r="F77" s="52"/>
      <c r="G77" s="52"/>
      <c r="H77" s="66"/>
      <c r="I77" s="63"/>
      <c r="J77" s="52"/>
      <c r="K77" s="53"/>
    </row>
    <row r="78" spans="1:11" ht="15.75" x14ac:dyDescent="0.25">
      <c r="A78" s="75"/>
      <c r="B78" s="156"/>
      <c r="C78" s="157"/>
      <c r="D78" s="46"/>
      <c r="E78" s="54"/>
      <c r="F78" s="55"/>
      <c r="G78" s="55"/>
      <c r="H78" s="56"/>
      <c r="I78" s="57"/>
      <c r="J78" s="57"/>
      <c r="K78" s="76"/>
    </row>
    <row r="79" spans="1:11" ht="15.75" x14ac:dyDescent="0.25">
      <c r="A79" s="75"/>
      <c r="B79" s="77"/>
      <c r="C79" s="59"/>
      <c r="D79" s="59"/>
      <c r="E79" s="59"/>
      <c r="F79" s="60"/>
      <c r="G79" s="60"/>
      <c r="H79" s="61" t="s">
        <v>40</v>
      </c>
      <c r="I79" s="78">
        <v>222.0624266666666</v>
      </c>
      <c r="J79" s="79"/>
      <c r="K79" s="80"/>
    </row>
    <row r="80" spans="1:11" ht="15.75" x14ac:dyDescent="0.25">
      <c r="A80" s="75"/>
      <c r="B80" s="81"/>
      <c r="C80" s="81"/>
      <c r="D80" s="81"/>
      <c r="E80" s="81"/>
      <c r="F80" s="81"/>
      <c r="G80" s="81"/>
      <c r="H80" s="81"/>
      <c r="I80" s="81"/>
      <c r="J80" s="81"/>
      <c r="K80" s="81"/>
    </row>
    <row r="81" spans="1:11" x14ac:dyDescent="0.25">
      <c r="A81" s="74" t="str">
        <f>'01. Planilha Orçamentária (ACM)'!A25</f>
        <v>2.6.</v>
      </c>
      <c r="B81" s="154" t="s">
        <v>38</v>
      </c>
      <c r="C81" s="154"/>
      <c r="D81" s="154"/>
      <c r="E81" s="154"/>
      <c r="F81" s="154"/>
      <c r="G81" s="154"/>
      <c r="H81" s="154"/>
      <c r="I81" s="154"/>
      <c r="J81" s="154"/>
      <c r="K81" s="154"/>
    </row>
    <row r="82" spans="1:11" ht="15.75" x14ac:dyDescent="0.25">
      <c r="A82" s="75"/>
      <c r="B82" s="40" t="s">
        <v>39</v>
      </c>
      <c r="C82" s="41" t="s">
        <v>4</v>
      </c>
      <c r="D82" s="41"/>
      <c r="E82" s="41"/>
      <c r="F82" s="41"/>
      <c r="G82" s="41" t="s">
        <v>41</v>
      </c>
      <c r="H82" s="42" t="s">
        <v>42</v>
      </c>
      <c r="I82" s="43" t="s">
        <v>43</v>
      </c>
      <c r="J82" s="44"/>
      <c r="K82" s="45"/>
    </row>
    <row r="83" spans="1:11" ht="15.75" x14ac:dyDescent="0.25">
      <c r="A83" s="75"/>
      <c r="B83" s="155" t="s">
        <v>82</v>
      </c>
      <c r="C83" s="157" t="s">
        <v>8</v>
      </c>
      <c r="D83" s="46"/>
      <c r="E83" s="47"/>
      <c r="F83" s="48"/>
      <c r="G83" s="67">
        <v>688.20999999999981</v>
      </c>
      <c r="H83" s="67">
        <v>1.2</v>
      </c>
      <c r="I83" s="63">
        <v>825.85199999999975</v>
      </c>
      <c r="J83" s="48"/>
      <c r="K83" s="51"/>
    </row>
    <row r="84" spans="1:11" ht="15.75" x14ac:dyDescent="0.25">
      <c r="A84" s="75"/>
      <c r="B84" s="156"/>
      <c r="C84" s="157"/>
      <c r="D84" s="46"/>
      <c r="E84" s="48"/>
      <c r="F84" s="48"/>
      <c r="G84" s="64"/>
      <c r="H84" s="47"/>
      <c r="I84" s="65"/>
      <c r="J84" s="48"/>
      <c r="K84" s="51"/>
    </row>
    <row r="85" spans="1:11" ht="15.75" x14ac:dyDescent="0.25">
      <c r="A85" s="75"/>
      <c r="B85" s="156"/>
      <c r="C85" s="157"/>
      <c r="D85" s="46"/>
      <c r="E85" s="52"/>
      <c r="F85" s="52"/>
      <c r="G85" s="52"/>
      <c r="H85" s="66"/>
      <c r="I85" s="63"/>
      <c r="J85" s="52"/>
      <c r="K85" s="53"/>
    </row>
    <row r="86" spans="1:11" ht="15.75" x14ac:dyDescent="0.25">
      <c r="A86" s="75"/>
      <c r="B86" s="156"/>
      <c r="C86" s="157"/>
      <c r="D86" s="46"/>
      <c r="E86" s="54"/>
      <c r="F86" s="55"/>
      <c r="G86" s="55"/>
      <c r="H86" s="56"/>
      <c r="I86" s="57"/>
      <c r="J86" s="57"/>
      <c r="K86" s="76"/>
    </row>
    <row r="87" spans="1:11" ht="15.75" x14ac:dyDescent="0.25">
      <c r="A87" s="75"/>
      <c r="B87" s="77"/>
      <c r="C87" s="59"/>
      <c r="D87" s="59"/>
      <c r="E87" s="59"/>
      <c r="F87" s="60"/>
      <c r="G87" s="60"/>
      <c r="H87" s="61" t="s">
        <v>40</v>
      </c>
      <c r="I87" s="78">
        <v>825.85199999999975</v>
      </c>
      <c r="J87" s="79"/>
      <c r="K87" s="80"/>
    </row>
    <row r="88" spans="1:11" ht="15.75" x14ac:dyDescent="0.25">
      <c r="A88" s="75"/>
      <c r="B88" s="81"/>
      <c r="C88" s="81"/>
      <c r="D88" s="81"/>
      <c r="E88" s="81"/>
      <c r="F88" s="81"/>
      <c r="G88" s="81"/>
      <c r="H88" s="81"/>
      <c r="I88" s="81"/>
      <c r="J88" s="81"/>
      <c r="K88" s="81"/>
    </row>
    <row r="89" spans="1:11" ht="15.75" x14ac:dyDescent="0.25">
      <c r="A89" s="135" t="s">
        <v>89</v>
      </c>
      <c r="B89" s="153" t="s">
        <v>90</v>
      </c>
      <c r="C89" s="153"/>
      <c r="D89" s="153"/>
      <c r="E89" s="153"/>
      <c r="F89" s="153"/>
      <c r="G89" s="153"/>
      <c r="H89" s="153"/>
      <c r="I89" s="153"/>
      <c r="J89" s="153"/>
      <c r="K89" s="153"/>
    </row>
    <row r="90" spans="1:11" x14ac:dyDescent="0.25">
      <c r="A90" s="74" t="s">
        <v>91</v>
      </c>
      <c r="B90" s="154" t="s">
        <v>39</v>
      </c>
      <c r="C90" s="154" t="s">
        <v>4</v>
      </c>
      <c r="D90" s="154"/>
      <c r="E90" s="154"/>
      <c r="F90" s="154"/>
      <c r="G90" s="154" t="s">
        <v>41</v>
      </c>
      <c r="H90" s="154" t="s">
        <v>42</v>
      </c>
      <c r="I90" s="154" t="s">
        <v>43</v>
      </c>
      <c r="J90" s="154"/>
      <c r="K90" s="154"/>
    </row>
    <row r="91" spans="1:11" ht="15.75" x14ac:dyDescent="0.25">
      <c r="A91" s="75"/>
      <c r="B91" s="40"/>
      <c r="C91" s="41" t="s">
        <v>4</v>
      </c>
      <c r="D91" s="41"/>
      <c r="E91" s="41"/>
      <c r="F91" s="41"/>
      <c r="G91" s="41" t="s">
        <v>94</v>
      </c>
      <c r="H91" s="42" t="s">
        <v>42</v>
      </c>
      <c r="I91" s="43" t="s">
        <v>43</v>
      </c>
      <c r="J91" s="44"/>
      <c r="K91" s="45"/>
    </row>
    <row r="92" spans="1:11" ht="15.75" x14ac:dyDescent="0.25">
      <c r="A92" s="75"/>
      <c r="B92" s="155" t="s">
        <v>93</v>
      </c>
      <c r="C92" s="157" t="s">
        <v>8</v>
      </c>
      <c r="D92" s="46"/>
      <c r="E92" s="47"/>
      <c r="F92" s="48"/>
      <c r="G92" s="67">
        <v>688.20999999999981</v>
      </c>
      <c r="H92" s="67">
        <v>1.5</v>
      </c>
      <c r="I92" s="63">
        <v>1032.3149999999996</v>
      </c>
      <c r="J92" s="48"/>
      <c r="K92" s="51"/>
    </row>
    <row r="93" spans="1:11" ht="15.75" x14ac:dyDescent="0.25">
      <c r="A93" s="75"/>
      <c r="B93" s="156"/>
      <c r="C93" s="157"/>
      <c r="D93" s="46"/>
      <c r="E93" s="48"/>
      <c r="F93" s="48"/>
      <c r="G93" s="67">
        <v>688.20999999999981</v>
      </c>
      <c r="H93" s="67">
        <v>1.2</v>
      </c>
      <c r="I93" s="63">
        <v>825.85199999999975</v>
      </c>
      <c r="J93" s="48"/>
      <c r="K93" s="51"/>
    </row>
    <row r="94" spans="1:11" ht="15.75" x14ac:dyDescent="0.25">
      <c r="A94" s="75"/>
      <c r="B94" s="156"/>
      <c r="C94" s="157"/>
      <c r="D94" s="46"/>
      <c r="E94" s="52"/>
      <c r="F94" s="52"/>
      <c r="G94" s="52"/>
      <c r="H94" s="66"/>
      <c r="I94" s="63"/>
      <c r="J94" s="52"/>
      <c r="K94" s="53"/>
    </row>
    <row r="95" spans="1:11" ht="15.75" x14ac:dyDescent="0.25">
      <c r="A95" s="75"/>
      <c r="B95" s="156"/>
      <c r="C95" s="157"/>
      <c r="D95" s="46"/>
      <c r="E95" s="54"/>
      <c r="F95" s="55"/>
      <c r="G95" s="55"/>
      <c r="H95" s="56"/>
      <c r="I95" s="57"/>
      <c r="J95" s="57"/>
      <c r="K95" s="76"/>
    </row>
    <row r="96" spans="1:11" ht="15.75" x14ac:dyDescent="0.25">
      <c r="A96" s="75"/>
      <c r="B96" s="77"/>
      <c r="C96" s="59"/>
      <c r="D96" s="59"/>
      <c r="E96" s="59"/>
      <c r="F96" s="60"/>
      <c r="G96" s="60"/>
      <c r="H96" s="61" t="s">
        <v>40</v>
      </c>
      <c r="I96" s="78">
        <v>1858.1669999999995</v>
      </c>
      <c r="J96" s="79"/>
      <c r="K96" s="80"/>
    </row>
    <row r="97" spans="1:11" x14ac:dyDescent="0.25">
      <c r="A97" s="39"/>
      <c r="B97" s="39"/>
      <c r="C97" s="39"/>
      <c r="D97" s="39"/>
      <c r="E97" s="39"/>
      <c r="F97" s="39"/>
      <c r="G97" s="39"/>
      <c r="H97" s="39"/>
      <c r="I97" s="39"/>
      <c r="J97" s="39"/>
      <c r="K97" s="39"/>
    </row>
  </sheetData>
  <mergeCells count="39">
    <mergeCell ref="B8:K8"/>
    <mergeCell ref="B10:B13"/>
    <mergeCell ref="C10:C13"/>
    <mergeCell ref="A3:K3"/>
    <mergeCell ref="A5:K5"/>
    <mergeCell ref="A1:K1"/>
    <mergeCell ref="B90:K90"/>
    <mergeCell ref="B92:B95"/>
    <mergeCell ref="C92:C95"/>
    <mergeCell ref="B43:B46"/>
    <mergeCell ref="C43:C46"/>
    <mergeCell ref="B7:K7"/>
    <mergeCell ref="B16:K16"/>
    <mergeCell ref="B18:B21"/>
    <mergeCell ref="C18:C21"/>
    <mergeCell ref="B24:K24"/>
    <mergeCell ref="B26:B29"/>
    <mergeCell ref="C26:C29"/>
    <mergeCell ref="B32:K32"/>
    <mergeCell ref="B34:B37"/>
    <mergeCell ref="C34:C37"/>
    <mergeCell ref="B40:K40"/>
    <mergeCell ref="B41:K41"/>
    <mergeCell ref="B49:K49"/>
    <mergeCell ref="B51:B54"/>
    <mergeCell ref="C51:C54"/>
    <mergeCell ref="B57:K57"/>
    <mergeCell ref="B59:B62"/>
    <mergeCell ref="C59:C62"/>
    <mergeCell ref="B65:K65"/>
    <mergeCell ref="B67:B70"/>
    <mergeCell ref="C67:C70"/>
    <mergeCell ref="B89:K89"/>
    <mergeCell ref="B73:K73"/>
    <mergeCell ref="B75:B78"/>
    <mergeCell ref="C75:C78"/>
    <mergeCell ref="B81:K81"/>
    <mergeCell ref="B83:B86"/>
    <mergeCell ref="C83:C86"/>
  </mergeCells>
  <printOptions horizontalCentered="1"/>
  <pageMargins left="0.39370078740157483" right="0.39370078740157483" top="0.98425196850393704" bottom="0.78740157480314965" header="0.39370078740157483" footer="0.39370078740157483"/>
  <pageSetup paperSize="9" scale="78" fitToHeight="3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64AFCD-9C33-41D5-99EE-FD5A11EE7D9A}">
  <sheetPr>
    <pageSetUpPr fitToPage="1"/>
  </sheetPr>
  <dimension ref="A1:M19"/>
  <sheetViews>
    <sheetView view="pageBreakPreview" zoomScaleNormal="100" zoomScaleSheetLayoutView="100" workbookViewId="0">
      <selection activeCell="M16" sqref="M16:M17"/>
    </sheetView>
  </sheetViews>
  <sheetFormatPr defaultRowHeight="15" x14ac:dyDescent="0.25"/>
  <cols>
    <col min="2" max="2" width="12.140625" customWidth="1"/>
    <col min="3" max="3" width="10.140625" customWidth="1"/>
    <col min="4" max="4" width="9.5703125" customWidth="1"/>
    <col min="5" max="5" width="36.140625" customWidth="1"/>
    <col min="6" max="9" width="13.140625" customWidth="1"/>
    <col min="11" max="11" width="9.42578125" bestFit="1" customWidth="1"/>
    <col min="12" max="12" width="10.42578125" bestFit="1" customWidth="1"/>
    <col min="13" max="13" width="9.42578125" bestFit="1" customWidth="1"/>
  </cols>
  <sheetData>
    <row r="1" spans="1:13" ht="24" thickBot="1" x14ac:dyDescent="0.4">
      <c r="A1" s="144" t="s">
        <v>129</v>
      </c>
      <c r="B1" s="145"/>
      <c r="C1" s="145"/>
      <c r="D1" s="145"/>
      <c r="E1" s="145"/>
      <c r="F1" s="145"/>
      <c r="G1" s="145"/>
      <c r="H1" s="145"/>
      <c r="I1" s="146"/>
      <c r="J1" s="10"/>
      <c r="K1" s="11"/>
      <c r="L1" s="12"/>
    </row>
    <row r="2" spans="1:13" ht="15.75" thickBot="1" x14ac:dyDescent="0.3">
      <c r="A2" s="39"/>
      <c r="B2" s="39"/>
      <c r="C2" s="39"/>
      <c r="D2" s="39"/>
      <c r="E2" s="39"/>
      <c r="F2" s="39"/>
      <c r="G2" s="39"/>
      <c r="H2" s="39"/>
      <c r="I2" s="39"/>
    </row>
    <row r="3" spans="1:13" ht="24" thickBot="1" x14ac:dyDescent="0.4">
      <c r="A3" s="144" t="s">
        <v>125</v>
      </c>
      <c r="B3" s="145"/>
      <c r="C3" s="145"/>
      <c r="D3" s="145"/>
      <c r="E3" s="145"/>
      <c r="F3" s="145"/>
      <c r="G3" s="145"/>
      <c r="H3" s="145"/>
      <c r="I3" s="146"/>
    </row>
    <row r="4" spans="1:13" ht="16.5" thickBot="1" x14ac:dyDescent="0.3">
      <c r="A4" s="134"/>
      <c r="B4" s="134"/>
      <c r="C4" s="134"/>
      <c r="D4" s="134"/>
      <c r="E4" s="134"/>
      <c r="F4" s="134"/>
      <c r="G4" s="134"/>
      <c r="H4" s="134"/>
      <c r="I4" s="134"/>
    </row>
    <row r="5" spans="1:13" ht="31.7" customHeight="1" thickBot="1" x14ac:dyDescent="0.3">
      <c r="A5" s="150" t="s">
        <v>128</v>
      </c>
      <c r="B5" s="151"/>
      <c r="C5" s="151"/>
      <c r="D5" s="151"/>
      <c r="E5" s="151"/>
      <c r="F5" s="151"/>
      <c r="G5" s="151"/>
      <c r="H5" s="151"/>
      <c r="I5" s="152"/>
    </row>
    <row r="6" spans="1:13" ht="31.7" customHeight="1" x14ac:dyDescent="0.25">
      <c r="A6" s="141"/>
      <c r="B6" s="141"/>
      <c r="C6" s="141"/>
      <c r="D6" s="141"/>
      <c r="E6" s="141"/>
      <c r="F6" s="141"/>
      <c r="G6" s="141"/>
      <c r="H6" s="141"/>
      <c r="I6" s="141"/>
    </row>
    <row r="7" spans="1:13" ht="31.7" customHeight="1" x14ac:dyDescent="0.25">
      <c r="A7" s="164" t="s">
        <v>76</v>
      </c>
      <c r="B7" s="164"/>
      <c r="C7" s="162" t="s">
        <v>1</v>
      </c>
      <c r="D7" s="162" t="s">
        <v>2</v>
      </c>
      <c r="E7" s="13" t="s">
        <v>39</v>
      </c>
      <c r="F7" s="13" t="s">
        <v>4</v>
      </c>
      <c r="G7" s="13" t="s">
        <v>79</v>
      </c>
      <c r="H7" s="13" t="s">
        <v>80</v>
      </c>
      <c r="I7" s="13" t="s">
        <v>81</v>
      </c>
    </row>
    <row r="8" spans="1:13" ht="51" customHeight="1" x14ac:dyDescent="0.25">
      <c r="A8" s="164"/>
      <c r="B8" s="164"/>
      <c r="C8" s="163"/>
      <c r="D8" s="163"/>
      <c r="E8" s="137" t="s">
        <v>115</v>
      </c>
      <c r="F8" s="136" t="s">
        <v>8</v>
      </c>
      <c r="G8" s="3"/>
      <c r="H8" s="9"/>
      <c r="I8" s="9"/>
    </row>
    <row r="9" spans="1:13" ht="31.7" customHeight="1" x14ac:dyDescent="0.25">
      <c r="A9" s="165" t="s">
        <v>77</v>
      </c>
      <c r="B9" s="136" t="s">
        <v>76</v>
      </c>
      <c r="C9" s="2" t="s">
        <v>9</v>
      </c>
      <c r="D9" s="4">
        <v>88323</v>
      </c>
      <c r="E9" s="6" t="s">
        <v>83</v>
      </c>
      <c r="F9" s="4" t="s">
        <v>84</v>
      </c>
      <c r="G9" s="7">
        <v>0.16666666666666666</v>
      </c>
      <c r="H9" s="8"/>
      <c r="I9" s="8"/>
      <c r="K9" s="100"/>
      <c r="L9" s="100"/>
      <c r="M9" s="100"/>
    </row>
    <row r="10" spans="1:13" ht="31.7" customHeight="1" x14ac:dyDescent="0.25">
      <c r="A10" s="165"/>
      <c r="B10" s="136" t="s">
        <v>76</v>
      </c>
      <c r="C10" s="2" t="s">
        <v>9</v>
      </c>
      <c r="D10" s="4">
        <v>88316</v>
      </c>
      <c r="E10" s="5" t="s">
        <v>85</v>
      </c>
      <c r="F10" s="4" t="s">
        <v>84</v>
      </c>
      <c r="G10" s="7">
        <v>0.33333333333333331</v>
      </c>
      <c r="H10" s="8"/>
      <c r="I10" s="8"/>
      <c r="K10" s="100"/>
      <c r="L10" s="100"/>
      <c r="M10" s="100"/>
    </row>
    <row r="11" spans="1:13" x14ac:dyDescent="0.25">
      <c r="A11" s="39"/>
      <c r="B11" s="39"/>
      <c r="C11" s="39"/>
      <c r="D11" s="39"/>
      <c r="E11" s="39"/>
      <c r="F11" s="39"/>
      <c r="G11" s="39"/>
      <c r="H11" s="39"/>
      <c r="I11" s="39"/>
    </row>
    <row r="12" spans="1:13" ht="25.5" x14ac:dyDescent="0.25">
      <c r="A12" s="164" t="s">
        <v>76</v>
      </c>
      <c r="B12" s="164"/>
      <c r="C12" s="162" t="s">
        <v>1</v>
      </c>
      <c r="D12" s="162" t="s">
        <v>2</v>
      </c>
      <c r="E12" s="13" t="s">
        <v>39</v>
      </c>
      <c r="F12" s="13" t="s">
        <v>4</v>
      </c>
      <c r="G12" s="13" t="s">
        <v>79</v>
      </c>
      <c r="H12" s="13" t="s">
        <v>80</v>
      </c>
      <c r="I12" s="13" t="s">
        <v>81</v>
      </c>
    </row>
    <row r="13" spans="1:13" ht="38.25" x14ac:dyDescent="0.25">
      <c r="A13" s="164"/>
      <c r="B13" s="164"/>
      <c r="C13" s="163"/>
      <c r="D13" s="163"/>
      <c r="E13" s="137" t="s">
        <v>82</v>
      </c>
      <c r="F13" s="136" t="s">
        <v>8</v>
      </c>
      <c r="G13" s="3"/>
      <c r="H13" s="9"/>
      <c r="I13" s="9"/>
    </row>
    <row r="14" spans="1:13" ht="25.7" customHeight="1" x14ac:dyDescent="0.25">
      <c r="A14" s="165" t="s">
        <v>116</v>
      </c>
      <c r="B14" s="136" t="s">
        <v>78</v>
      </c>
      <c r="C14" s="2" t="s">
        <v>37</v>
      </c>
      <c r="D14" s="4" t="s">
        <v>35</v>
      </c>
      <c r="E14" s="5" t="s">
        <v>36</v>
      </c>
      <c r="F14" s="4" t="s">
        <v>8</v>
      </c>
      <c r="G14" s="7">
        <v>1</v>
      </c>
      <c r="H14" s="8"/>
      <c r="I14" s="8"/>
      <c r="L14" s="100"/>
    </row>
    <row r="15" spans="1:13" ht="25.7" customHeight="1" x14ac:dyDescent="0.25">
      <c r="A15" s="165"/>
      <c r="B15" s="136" t="s">
        <v>78</v>
      </c>
      <c r="C15" s="2" t="s">
        <v>13</v>
      </c>
      <c r="D15" s="4">
        <v>142</v>
      </c>
      <c r="E15" s="5" t="s">
        <v>122</v>
      </c>
      <c r="F15" s="4" t="s">
        <v>123</v>
      </c>
      <c r="G15" s="7">
        <v>0.19354838709677419</v>
      </c>
      <c r="H15" s="8"/>
      <c r="I15" s="8"/>
      <c r="L15" s="100"/>
    </row>
    <row r="16" spans="1:13" ht="25.7" customHeight="1" x14ac:dyDescent="0.25">
      <c r="A16" s="165"/>
      <c r="B16" s="136" t="s">
        <v>78</v>
      </c>
      <c r="C16" s="2" t="s">
        <v>13</v>
      </c>
      <c r="D16" s="4">
        <v>11029</v>
      </c>
      <c r="E16" s="5" t="s">
        <v>87</v>
      </c>
      <c r="F16" s="4" t="s">
        <v>88</v>
      </c>
      <c r="G16" s="7">
        <v>4</v>
      </c>
      <c r="H16" s="8"/>
      <c r="I16" s="8"/>
      <c r="L16" s="100"/>
      <c r="M16" s="100"/>
    </row>
    <row r="17" spans="1:13" ht="25.7" customHeight="1" x14ac:dyDescent="0.25">
      <c r="A17" s="165"/>
      <c r="B17" s="136" t="s">
        <v>76</v>
      </c>
      <c r="C17" s="2" t="s">
        <v>9</v>
      </c>
      <c r="D17" s="4">
        <v>88323</v>
      </c>
      <c r="E17" s="6" t="s">
        <v>83</v>
      </c>
      <c r="F17" s="4" t="s">
        <v>84</v>
      </c>
      <c r="G17" s="7">
        <v>0.375</v>
      </c>
      <c r="H17" s="8"/>
      <c r="I17" s="8"/>
      <c r="L17" s="100"/>
      <c r="M17" s="100"/>
    </row>
    <row r="18" spans="1:13" ht="25.7" customHeight="1" x14ac:dyDescent="0.25">
      <c r="A18" s="165"/>
      <c r="B18" s="136" t="s">
        <v>76</v>
      </c>
      <c r="C18" s="2" t="s">
        <v>9</v>
      </c>
      <c r="D18" s="4">
        <v>88316</v>
      </c>
      <c r="E18" s="5" t="s">
        <v>85</v>
      </c>
      <c r="F18" s="4" t="s">
        <v>84</v>
      </c>
      <c r="G18" s="7">
        <v>0.9</v>
      </c>
      <c r="H18" s="8"/>
      <c r="I18" s="8"/>
    </row>
    <row r="19" spans="1:13" x14ac:dyDescent="0.25">
      <c r="M19" s="100"/>
    </row>
  </sheetData>
  <mergeCells count="11">
    <mergeCell ref="A1:I1"/>
    <mergeCell ref="C12:C13"/>
    <mergeCell ref="D12:D13"/>
    <mergeCell ref="A12:B13"/>
    <mergeCell ref="A14:A18"/>
    <mergeCell ref="A3:I3"/>
    <mergeCell ref="A5:I5"/>
    <mergeCell ref="A7:B8"/>
    <mergeCell ref="C7:C8"/>
    <mergeCell ref="D7:D8"/>
    <mergeCell ref="A9:A10"/>
  </mergeCells>
  <printOptions horizontalCentered="1"/>
  <pageMargins left="0.39370078740157483" right="0.39370078740157483" top="0.98425196850393704" bottom="0.78740157480314965" header="0.39370078740157483" footer="0.39370078740157483"/>
  <pageSetup paperSize="9" scale="97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7C0C45-4EFD-40FB-8DA1-5960E0ABF03C}">
  <sheetPr>
    <pageSetUpPr fitToPage="1"/>
  </sheetPr>
  <dimension ref="A1:I37"/>
  <sheetViews>
    <sheetView view="pageBreakPreview" zoomScaleNormal="100" zoomScaleSheetLayoutView="100" workbookViewId="0">
      <selection activeCell="A3" sqref="A3:H3"/>
    </sheetView>
  </sheetViews>
  <sheetFormatPr defaultRowHeight="15" x14ac:dyDescent="0.25"/>
  <cols>
    <col min="2" max="2" width="10.42578125" customWidth="1"/>
    <col min="7" max="7" width="16.140625" customWidth="1"/>
    <col min="8" max="8" width="25.5703125" customWidth="1"/>
  </cols>
  <sheetData>
    <row r="1" spans="1:9" ht="46.7" customHeight="1" thickBot="1" x14ac:dyDescent="0.3">
      <c r="A1" s="200" t="s">
        <v>129</v>
      </c>
      <c r="B1" s="201"/>
      <c r="C1" s="201"/>
      <c r="D1" s="201"/>
      <c r="E1" s="201"/>
      <c r="F1" s="201"/>
      <c r="G1" s="201"/>
      <c r="H1" s="202"/>
    </row>
    <row r="2" spans="1:9" ht="24" thickBot="1" x14ac:dyDescent="0.3">
      <c r="A2" s="130"/>
      <c r="B2" s="131"/>
      <c r="C2" s="131"/>
      <c r="D2" s="131"/>
      <c r="E2" s="131"/>
      <c r="F2" s="131"/>
      <c r="G2" s="131"/>
      <c r="H2" s="131"/>
      <c r="I2" s="12"/>
    </row>
    <row r="3" spans="1:9" ht="46.7" customHeight="1" thickBot="1" x14ac:dyDescent="0.3">
      <c r="A3" s="209" t="s">
        <v>126</v>
      </c>
      <c r="B3" s="210"/>
      <c r="C3" s="210"/>
      <c r="D3" s="210"/>
      <c r="E3" s="210"/>
      <c r="F3" s="210"/>
      <c r="G3" s="210"/>
      <c r="H3" s="211"/>
    </row>
    <row r="4" spans="1:9" ht="15.75" thickBot="1" x14ac:dyDescent="0.3">
      <c r="A4" s="203"/>
      <c r="B4" s="204"/>
      <c r="C4" s="204"/>
      <c r="D4" s="204"/>
      <c r="E4" s="204"/>
      <c r="F4" s="204"/>
      <c r="G4" s="204"/>
      <c r="H4" s="205"/>
      <c r="I4" s="12"/>
    </row>
    <row r="5" spans="1:9" ht="50.45" customHeight="1" thickBot="1" x14ac:dyDescent="0.3">
      <c r="A5" s="206" t="s">
        <v>128</v>
      </c>
      <c r="B5" s="207"/>
      <c r="C5" s="207"/>
      <c r="D5" s="207"/>
      <c r="E5" s="207"/>
      <c r="F5" s="207"/>
      <c r="G5" s="207"/>
      <c r="H5" s="208"/>
    </row>
    <row r="6" spans="1:9" ht="16.5" thickBot="1" x14ac:dyDescent="0.3">
      <c r="A6" s="14"/>
      <c r="B6" s="15"/>
      <c r="C6" s="15"/>
      <c r="D6" s="15"/>
      <c r="E6" s="15"/>
      <c r="F6" s="15"/>
      <c r="G6" s="15"/>
      <c r="H6" s="132"/>
    </row>
    <row r="7" spans="1:9" ht="31.35" customHeight="1" thickBot="1" x14ac:dyDescent="0.3">
      <c r="A7" s="212" t="s">
        <v>49</v>
      </c>
      <c r="B7" s="213"/>
      <c r="C7" s="213"/>
      <c r="D7" s="213"/>
      <c r="E7" s="213"/>
      <c r="F7" s="213"/>
      <c r="G7" s="213"/>
      <c r="H7" s="214"/>
    </row>
    <row r="8" spans="1:9" ht="15.75" x14ac:dyDescent="0.25">
      <c r="A8" s="185" t="s">
        <v>50</v>
      </c>
      <c r="B8" s="186"/>
      <c r="C8" s="186"/>
      <c r="D8" s="186"/>
      <c r="E8" s="186"/>
      <c r="F8" s="186"/>
      <c r="G8" s="187"/>
      <c r="H8" s="16" t="s">
        <v>99</v>
      </c>
    </row>
    <row r="9" spans="1:9" x14ac:dyDescent="0.25">
      <c r="A9" s="188" t="s">
        <v>51</v>
      </c>
      <c r="B9" s="189"/>
      <c r="C9" s="189"/>
      <c r="D9" s="189"/>
      <c r="E9" s="189"/>
      <c r="F9" s="189"/>
      <c r="G9" s="189"/>
      <c r="H9" s="17">
        <v>0.8</v>
      </c>
    </row>
    <row r="10" spans="1:9" x14ac:dyDescent="0.25">
      <c r="A10" s="188" t="s">
        <v>52</v>
      </c>
      <c r="B10" s="189"/>
      <c r="C10" s="189"/>
      <c r="D10" s="189"/>
      <c r="E10" s="189"/>
      <c r="F10" s="189"/>
      <c r="G10" s="189"/>
      <c r="H10" s="17">
        <v>5.29</v>
      </c>
    </row>
    <row r="11" spans="1:9" x14ac:dyDescent="0.25">
      <c r="A11" s="188" t="s">
        <v>53</v>
      </c>
      <c r="B11" s="189"/>
      <c r="C11" s="189"/>
      <c r="D11" s="189"/>
      <c r="E11" s="189"/>
      <c r="F11" s="189"/>
      <c r="G11" s="189"/>
      <c r="H11" s="17">
        <v>1</v>
      </c>
    </row>
    <row r="12" spans="1:9" ht="15.75" x14ac:dyDescent="0.25">
      <c r="A12" s="190" t="s">
        <v>54</v>
      </c>
      <c r="B12" s="191"/>
      <c r="C12" s="191"/>
      <c r="D12" s="191"/>
      <c r="E12" s="191"/>
      <c r="F12" s="191"/>
      <c r="G12" s="192"/>
      <c r="H12" s="18">
        <f>SUM(H9:H11)</f>
        <v>7.09</v>
      </c>
    </row>
    <row r="13" spans="1:9" ht="15.75" x14ac:dyDescent="0.25">
      <c r="A13" s="169" t="s">
        <v>55</v>
      </c>
      <c r="B13" s="170"/>
      <c r="C13" s="170"/>
      <c r="D13" s="170"/>
      <c r="E13" s="170"/>
      <c r="F13" s="170"/>
      <c r="G13" s="170"/>
      <c r="H13" s="171"/>
    </row>
    <row r="14" spans="1:9" ht="15.75" x14ac:dyDescent="0.25">
      <c r="A14" s="172" t="s">
        <v>50</v>
      </c>
      <c r="B14" s="173"/>
      <c r="C14" s="173"/>
      <c r="D14" s="173"/>
      <c r="E14" s="173"/>
      <c r="F14" s="173"/>
      <c r="G14" s="174"/>
      <c r="H14" s="19" t="s">
        <v>99</v>
      </c>
    </row>
    <row r="15" spans="1:9" x14ac:dyDescent="0.25">
      <c r="A15" s="20" t="s">
        <v>56</v>
      </c>
      <c r="B15" s="21"/>
      <c r="C15" s="21"/>
      <c r="D15" s="21"/>
      <c r="E15" s="22"/>
      <c r="F15" s="23"/>
      <c r="G15" s="24"/>
      <c r="H15" s="25">
        <v>0.9</v>
      </c>
    </row>
    <row r="16" spans="1:9" ht="15.75" x14ac:dyDescent="0.25">
      <c r="A16" s="190" t="s">
        <v>57</v>
      </c>
      <c r="B16" s="191"/>
      <c r="C16" s="191"/>
      <c r="D16" s="191"/>
      <c r="E16" s="191"/>
      <c r="F16" s="191"/>
      <c r="G16" s="192"/>
      <c r="H16" s="18">
        <f>H15</f>
        <v>0.9</v>
      </c>
    </row>
    <row r="17" spans="1:8" ht="15.75" x14ac:dyDescent="0.25">
      <c r="A17" s="193" t="s">
        <v>58</v>
      </c>
      <c r="B17" s="194"/>
      <c r="C17" s="194"/>
      <c r="D17" s="194"/>
      <c r="E17" s="194"/>
      <c r="F17" s="194"/>
      <c r="G17" s="194"/>
      <c r="H17" s="195"/>
    </row>
    <row r="18" spans="1:8" ht="15.75" x14ac:dyDescent="0.25">
      <c r="A18" s="196" t="s">
        <v>50</v>
      </c>
      <c r="B18" s="197"/>
      <c r="C18" s="197"/>
      <c r="D18" s="197"/>
      <c r="E18" s="197"/>
      <c r="F18" s="197"/>
      <c r="G18" s="197"/>
      <c r="H18" s="19" t="s">
        <v>99</v>
      </c>
    </row>
    <row r="19" spans="1:8" x14ac:dyDescent="0.25">
      <c r="A19" s="198" t="s">
        <v>59</v>
      </c>
      <c r="B19" s="199"/>
      <c r="C19" s="199"/>
      <c r="D19" s="199"/>
      <c r="E19" s="199"/>
      <c r="F19" s="199"/>
      <c r="G19" s="199"/>
      <c r="H19" s="26">
        <v>7.5</v>
      </c>
    </row>
    <row r="20" spans="1:8" ht="15.75" x14ac:dyDescent="0.25">
      <c r="A20" s="183" t="s">
        <v>60</v>
      </c>
      <c r="B20" s="184"/>
      <c r="C20" s="184"/>
      <c r="D20" s="184"/>
      <c r="E20" s="184"/>
      <c r="F20" s="184"/>
      <c r="G20" s="184"/>
      <c r="H20" s="18">
        <f>H19</f>
        <v>7.5</v>
      </c>
    </row>
    <row r="21" spans="1:8" ht="34.35" customHeight="1" x14ac:dyDescent="0.25">
      <c r="A21" s="169" t="s">
        <v>61</v>
      </c>
      <c r="B21" s="170"/>
      <c r="C21" s="170"/>
      <c r="D21" s="170"/>
      <c r="E21" s="170"/>
      <c r="F21" s="170"/>
      <c r="G21" s="170"/>
      <c r="H21" s="171"/>
    </row>
    <row r="22" spans="1:8" ht="15.75" x14ac:dyDescent="0.25">
      <c r="A22" s="172" t="s">
        <v>50</v>
      </c>
      <c r="B22" s="173"/>
      <c r="C22" s="173"/>
      <c r="D22" s="173"/>
      <c r="E22" s="173"/>
      <c r="F22" s="173"/>
      <c r="G22" s="174"/>
      <c r="H22" s="19" t="s">
        <v>99</v>
      </c>
    </row>
    <row r="23" spans="1:8" x14ac:dyDescent="0.25">
      <c r="A23" s="175" t="s">
        <v>62</v>
      </c>
      <c r="B23" s="176"/>
      <c r="C23" s="176"/>
      <c r="D23" s="176"/>
      <c r="E23" s="176"/>
      <c r="F23" s="176"/>
      <c r="G23" s="177"/>
      <c r="H23" s="25">
        <v>5</v>
      </c>
    </row>
    <row r="24" spans="1:8" x14ac:dyDescent="0.25">
      <c r="A24" s="175" t="s">
        <v>63</v>
      </c>
      <c r="B24" s="176"/>
      <c r="C24" s="176"/>
      <c r="D24" s="176"/>
      <c r="E24" s="176"/>
      <c r="F24" s="176"/>
      <c r="G24" s="177"/>
      <c r="H24" s="25">
        <v>3</v>
      </c>
    </row>
    <row r="25" spans="1:8" ht="15.75" thickBot="1" x14ac:dyDescent="0.3">
      <c r="A25" s="27" t="s">
        <v>64</v>
      </c>
      <c r="B25" s="28"/>
      <c r="C25" s="28"/>
      <c r="D25" s="28"/>
      <c r="E25" s="28"/>
      <c r="F25" s="28"/>
      <c r="G25" s="29"/>
      <c r="H25" s="25">
        <v>0.65</v>
      </c>
    </row>
    <row r="26" spans="1:8" x14ac:dyDescent="0.25">
      <c r="A26" s="27" t="s">
        <v>65</v>
      </c>
      <c r="B26" s="28"/>
      <c r="C26" s="28"/>
      <c r="D26" s="28"/>
      <c r="E26" s="28"/>
      <c r="F26" s="28"/>
      <c r="G26" s="29"/>
      <c r="H26" s="25">
        <v>2</v>
      </c>
    </row>
    <row r="27" spans="1:8" ht="16.5" thickBot="1" x14ac:dyDescent="0.3">
      <c r="A27" s="178" t="s">
        <v>66</v>
      </c>
      <c r="B27" s="179"/>
      <c r="C27" s="179"/>
      <c r="D27" s="179"/>
      <c r="E27" s="179"/>
      <c r="F27" s="179"/>
      <c r="G27" s="180"/>
      <c r="H27" s="18">
        <f>SUM(H23:H26)</f>
        <v>10.65</v>
      </c>
    </row>
    <row r="28" spans="1:8" ht="16.5" thickBot="1" x14ac:dyDescent="0.3">
      <c r="A28" s="68"/>
      <c r="B28" s="69"/>
      <c r="C28" s="69"/>
      <c r="D28" s="69"/>
      <c r="E28" s="70"/>
      <c r="F28" s="181" t="s">
        <v>72</v>
      </c>
      <c r="G28" s="182"/>
      <c r="H28" s="138">
        <v>0.30003184946838268</v>
      </c>
    </row>
    <row r="29" spans="1:8" ht="16.5" thickBot="1" x14ac:dyDescent="0.3">
      <c r="A29" s="71"/>
      <c r="B29" s="69"/>
      <c r="C29" s="21"/>
      <c r="D29" s="72"/>
      <c r="E29" s="72"/>
      <c r="F29" s="72"/>
      <c r="G29" s="72"/>
      <c r="H29" s="73"/>
    </row>
    <row r="30" spans="1:8" ht="16.5" thickBot="1" x14ac:dyDescent="0.3">
      <c r="A30" s="166" t="s">
        <v>67</v>
      </c>
      <c r="B30" s="167"/>
      <c r="C30" s="167"/>
      <c r="D30" s="167"/>
      <c r="E30" s="167"/>
      <c r="F30" s="167"/>
      <c r="G30" s="167"/>
      <c r="H30" s="168"/>
    </row>
    <row r="31" spans="1:8" x14ac:dyDescent="0.25">
      <c r="A31" s="30"/>
      <c r="B31" s="31"/>
      <c r="C31" s="31"/>
      <c r="D31" s="31"/>
      <c r="E31" s="31"/>
      <c r="F31" s="31"/>
      <c r="G31" s="31"/>
      <c r="H31" s="32"/>
    </row>
    <row r="32" spans="1:8" x14ac:dyDescent="0.25">
      <c r="A32" s="33" t="s">
        <v>100</v>
      </c>
      <c r="B32" s="34"/>
      <c r="C32" s="34"/>
      <c r="D32" s="34"/>
      <c r="E32" s="34"/>
      <c r="F32" s="34"/>
      <c r="G32" s="34"/>
      <c r="H32" s="35"/>
    </row>
    <row r="33" spans="1:8" x14ac:dyDescent="0.25">
      <c r="A33" s="33" t="s">
        <v>101</v>
      </c>
      <c r="B33" s="34"/>
      <c r="C33" s="34"/>
      <c r="D33" s="34"/>
      <c r="E33" s="34"/>
      <c r="F33" s="34"/>
      <c r="G33" s="34"/>
      <c r="H33" s="35"/>
    </row>
    <row r="34" spans="1:8" x14ac:dyDescent="0.25">
      <c r="A34" s="33" t="s">
        <v>102</v>
      </c>
      <c r="B34" s="34"/>
      <c r="C34" s="34"/>
      <c r="D34" s="34"/>
      <c r="E34" s="34"/>
      <c r="F34" s="34"/>
      <c r="G34" s="34"/>
      <c r="H34" s="35"/>
    </row>
    <row r="35" spans="1:8" x14ac:dyDescent="0.25">
      <c r="A35" s="33" t="s">
        <v>103</v>
      </c>
      <c r="B35" s="34"/>
      <c r="C35" s="34"/>
      <c r="D35" s="34"/>
      <c r="E35" s="34"/>
      <c r="F35" s="34"/>
      <c r="G35" s="34"/>
      <c r="H35" s="35"/>
    </row>
    <row r="36" spans="1:8" x14ac:dyDescent="0.25">
      <c r="A36" s="33" t="s">
        <v>68</v>
      </c>
      <c r="B36" s="34"/>
      <c r="C36" s="34"/>
      <c r="D36" s="34"/>
      <c r="E36" s="34"/>
      <c r="F36" s="34"/>
      <c r="G36" s="34"/>
      <c r="H36" s="35"/>
    </row>
    <row r="37" spans="1:8" ht="15.75" thickBot="1" x14ac:dyDescent="0.3">
      <c r="A37" s="36"/>
      <c r="B37" s="37"/>
      <c r="C37" s="37"/>
      <c r="D37" s="37"/>
      <c r="E37" s="37"/>
      <c r="F37" s="37"/>
      <c r="G37" s="37"/>
      <c r="H37" s="38"/>
    </row>
  </sheetData>
  <mergeCells count="24">
    <mergeCell ref="A1:H1"/>
    <mergeCell ref="A4:H4"/>
    <mergeCell ref="A5:H5"/>
    <mergeCell ref="A3:H3"/>
    <mergeCell ref="A7:H7"/>
    <mergeCell ref="A20:G20"/>
    <mergeCell ref="A8:G8"/>
    <mergeCell ref="A9:G9"/>
    <mergeCell ref="A10:G10"/>
    <mergeCell ref="A11:G11"/>
    <mergeCell ref="A12:G12"/>
    <mergeCell ref="A13:H13"/>
    <mergeCell ref="A14:G14"/>
    <mergeCell ref="A16:G16"/>
    <mergeCell ref="A17:H17"/>
    <mergeCell ref="A18:G18"/>
    <mergeCell ref="A19:G19"/>
    <mergeCell ref="A30:H30"/>
    <mergeCell ref="A21:H21"/>
    <mergeCell ref="A22:G22"/>
    <mergeCell ref="A23:G23"/>
    <mergeCell ref="A24:G24"/>
    <mergeCell ref="A27:G27"/>
    <mergeCell ref="F28:G28"/>
  </mergeCells>
  <printOptions horizontalCentered="1"/>
  <pageMargins left="0.98425196850393704" right="0.39370078740157483" top="0.78740157480314965" bottom="0.78740157480314965" header="0.39370078740157483" footer="0.39370078740157483"/>
  <pageSetup paperSize="9" scale="8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16A3C-533F-4F32-853B-70DCB9CE1425}">
  <sheetPr>
    <pageSetUpPr fitToPage="1"/>
  </sheetPr>
  <dimension ref="A1:M19"/>
  <sheetViews>
    <sheetView view="pageBreakPreview" zoomScaleNormal="100" zoomScaleSheetLayoutView="100" workbookViewId="0">
      <selection activeCell="D17" sqref="D16:D17"/>
    </sheetView>
  </sheetViews>
  <sheetFormatPr defaultRowHeight="15" x14ac:dyDescent="0.25"/>
  <cols>
    <col min="1" max="1" width="8.85546875" style="39"/>
    <col min="2" max="2" width="39.42578125" style="39" customWidth="1"/>
    <col min="3" max="3" width="13.85546875" style="39" bestFit="1" customWidth="1"/>
    <col min="4" max="4" width="14.42578125" style="39" bestFit="1" customWidth="1"/>
    <col min="5" max="5" width="8.85546875" style="39"/>
    <col min="6" max="6" width="12.5703125" style="39" customWidth="1"/>
    <col min="7" max="9" width="8.85546875" style="39"/>
  </cols>
  <sheetData>
    <row r="1" spans="1:13" ht="24" thickBot="1" x14ac:dyDescent="0.4">
      <c r="A1" s="144" t="s">
        <v>129</v>
      </c>
      <c r="B1" s="145"/>
      <c r="C1" s="145"/>
      <c r="D1" s="145"/>
      <c r="E1" s="145"/>
      <c r="F1" s="145"/>
      <c r="G1" s="146"/>
      <c r="H1" s="102"/>
      <c r="I1" s="102"/>
      <c r="J1" s="102"/>
      <c r="K1" s="102"/>
      <c r="L1" s="102"/>
      <c r="M1" s="102"/>
    </row>
    <row r="2" spans="1:13" ht="15.75" thickBot="1" x14ac:dyDescent="0.3"/>
    <row r="3" spans="1:13" ht="36.6" customHeight="1" thickBot="1" x14ac:dyDescent="0.3">
      <c r="A3" s="218" t="s">
        <v>127</v>
      </c>
      <c r="B3" s="219"/>
      <c r="C3" s="219"/>
      <c r="D3" s="219"/>
      <c r="E3" s="219"/>
      <c r="F3" s="219"/>
      <c r="G3" s="220"/>
      <c r="H3" s="128"/>
      <c r="I3" s="129"/>
    </row>
    <row r="4" spans="1:13" ht="15.75" thickBot="1" x14ac:dyDescent="0.3">
      <c r="H4" s="129"/>
      <c r="I4" s="129"/>
    </row>
    <row r="5" spans="1:13" ht="34.35" customHeight="1" thickBot="1" x14ac:dyDescent="0.3">
      <c r="A5" s="150" t="s">
        <v>128</v>
      </c>
      <c r="B5" s="151"/>
      <c r="C5" s="151"/>
      <c r="D5" s="151"/>
      <c r="E5" s="151"/>
      <c r="F5" s="151"/>
      <c r="G5" s="152"/>
      <c r="H5" s="133"/>
      <c r="I5" s="129"/>
    </row>
    <row r="6" spans="1:13" ht="15.75" thickBot="1" x14ac:dyDescent="0.3"/>
    <row r="7" spans="1:13" ht="16.5" thickBot="1" x14ac:dyDescent="0.3">
      <c r="A7" s="139" t="s">
        <v>0</v>
      </c>
      <c r="B7" s="139" t="s">
        <v>39</v>
      </c>
      <c r="C7" s="140" t="s">
        <v>109</v>
      </c>
      <c r="D7" s="139" t="s">
        <v>112</v>
      </c>
      <c r="E7" s="139" t="s">
        <v>113</v>
      </c>
      <c r="F7" s="139" t="s">
        <v>114</v>
      </c>
      <c r="G7" s="139" t="s">
        <v>113</v>
      </c>
    </row>
    <row r="8" spans="1:13" x14ac:dyDescent="0.25">
      <c r="A8" s="118" t="s">
        <v>16</v>
      </c>
      <c r="B8" s="121" t="str">
        <f>'01. Planilha Orçamentária (ACM)'!B14</f>
        <v>MOBILIZAÇÃO E MÃO DE OBRA INDIRETA</v>
      </c>
      <c r="C8" s="124"/>
      <c r="D8" s="114"/>
      <c r="E8" s="111">
        <v>0.59152719530640885</v>
      </c>
      <c r="F8" s="109"/>
      <c r="G8" s="108">
        <v>0.40847280469359121</v>
      </c>
      <c r="H8" s="103"/>
    </row>
    <row r="9" spans="1:13" x14ac:dyDescent="0.25">
      <c r="A9" s="119" t="s">
        <v>17</v>
      </c>
      <c r="B9" s="122" t="str">
        <f>'01. Planilha Orçamentária (ACM)'!B19</f>
        <v>SERVIÇOS</v>
      </c>
      <c r="C9" s="125"/>
      <c r="D9" s="115"/>
      <c r="E9" s="111">
        <v>0.49309999999999998</v>
      </c>
      <c r="F9" s="107"/>
      <c r="G9" s="108">
        <v>0.50690000000000002</v>
      </c>
      <c r="H9" s="103"/>
    </row>
    <row r="10" spans="1:13" ht="15.75" thickBot="1" x14ac:dyDescent="0.3">
      <c r="A10" s="120" t="s">
        <v>89</v>
      </c>
      <c r="B10" s="123" t="str">
        <f>'01. Planilha Orçamentária (ACM)'!B26</f>
        <v>LIMPEZA DE OBRA</v>
      </c>
      <c r="C10" s="126"/>
      <c r="D10" s="115"/>
      <c r="E10" s="111">
        <v>0.1724225678552147</v>
      </c>
      <c r="F10" s="107"/>
      <c r="G10" s="108">
        <v>0.82757743214478541</v>
      </c>
      <c r="H10" s="103"/>
    </row>
    <row r="11" spans="1:13" ht="15.75" thickBot="1" x14ac:dyDescent="0.3">
      <c r="A11" s="215" t="s">
        <v>110</v>
      </c>
      <c r="B11" s="216"/>
      <c r="C11" s="127"/>
      <c r="D11" s="116"/>
      <c r="E11" s="112">
        <v>0.49586654855109136</v>
      </c>
      <c r="F11" s="105"/>
      <c r="G11" s="106">
        <v>0.50413345144890864</v>
      </c>
      <c r="H11" s="103"/>
    </row>
    <row r="12" spans="1:13" ht="15.75" thickBot="1" x14ac:dyDescent="0.3">
      <c r="A12" s="215" t="s">
        <v>111</v>
      </c>
      <c r="B12" s="217"/>
      <c r="C12" s="216"/>
      <c r="D12" s="117"/>
      <c r="E12" s="113">
        <v>0.49586654855109136</v>
      </c>
      <c r="F12" s="110"/>
      <c r="G12" s="104">
        <v>1</v>
      </c>
      <c r="H12" s="103"/>
    </row>
    <row r="15" spans="1:13" x14ac:dyDescent="0.25">
      <c r="E15" s="94"/>
    </row>
    <row r="19" spans="7:7" x14ac:dyDescent="0.25">
      <c r="G19" s="58"/>
    </row>
  </sheetData>
  <mergeCells count="5">
    <mergeCell ref="A11:B11"/>
    <mergeCell ref="A12:C12"/>
    <mergeCell ref="A1:G1"/>
    <mergeCell ref="A3:G3"/>
    <mergeCell ref="A5:G5"/>
  </mergeCells>
  <printOptions horizontalCentered="1"/>
  <pageMargins left="0.78740157480314965" right="0.78740157480314965" top="0.98425196850393704" bottom="0.78740157480314965" header="0.39370078740157483" footer="0.3937007874015748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2</vt:i4>
      </vt:variant>
    </vt:vector>
  </HeadingPairs>
  <TitlesOfParts>
    <vt:vector size="7" baseType="lpstr">
      <vt:lpstr>01. Planilha Orçamentária (ACM)</vt:lpstr>
      <vt:lpstr>02. Memória de Cálculo</vt:lpstr>
      <vt:lpstr>03. Composições</vt:lpstr>
      <vt:lpstr>04. BDI</vt:lpstr>
      <vt:lpstr>05. Cronograma Físico-Financeir</vt:lpstr>
      <vt:lpstr>'03. Composições'!Area_de_impressao</vt:lpstr>
      <vt:lpstr>'05. Cronograma Físico-Financeir'!Area_de_impressao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Cauê Cerenza dos Santos</dc:creator>
  <cp:lastModifiedBy>Gisele Seixas</cp:lastModifiedBy>
  <cp:lastPrinted>2022-03-10T14:13:16Z</cp:lastPrinted>
  <dcterms:created xsi:type="dcterms:W3CDTF">2022-01-14T18:26:30Z</dcterms:created>
  <dcterms:modified xsi:type="dcterms:W3CDTF">2022-03-10T14:14:01Z</dcterms:modified>
</cp:coreProperties>
</file>